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teresa.ribeiro\Desktop\IRG-RAIL_WG MARKET MONITORING\7th Report\7th_Final Version 7th Report and other docs\Final for Voting\"/>
    </mc:Choice>
  </mc:AlternateContent>
  <xr:revisionPtr revIDLastSave="0" documentId="13_ncr:1_{FDBBB596-2D22-46DF-BDE7-B6C110D1B811}" xr6:coauthVersionLast="41" xr6:coauthVersionMax="41" xr10:uidLastSave="{00000000-0000-0000-0000-000000000000}"/>
  <bookViews>
    <workbookView xWindow="20880" yWindow="390" windowWidth="20115" windowHeight="10635" tabRatio="589" activeTab="6" xr2:uid="{00000000-000D-0000-FFFF-FFFF00000000}"/>
  </bookViews>
  <sheets>
    <sheet name="Details" sheetId="1" r:id="rId1"/>
    <sheet name="Report" sheetId="2" r:id="rId2"/>
    <sheet name="Working document" sheetId="3" r:id="rId3"/>
    <sheet name="Focus_Chapter 7_Regional I" sheetId="6" r:id="rId4"/>
    <sheet name="Focus_Chapter 7_Regional II" sheetId="7" r:id="rId5"/>
    <sheet name="Focus_Chapter 7_LongDistance I" sheetId="9" r:id="rId6"/>
    <sheet name="Focus_Chapter 7_LongDistance II" sheetId="8" r:id="rId7"/>
    <sheet name="Focus_Chapter8_Table1" sheetId="11" r:id="rId8"/>
    <sheet name="Focus_Chapter8_Table2" sheetId="13" r:id="rId9"/>
  </sheets>
  <definedNames>
    <definedName name="_xlnm._FilterDatabase" localSheetId="7" hidden="1">Focus_Chapter8_Table1!$B$6:$P$336</definedName>
    <definedName name="_xlnm._FilterDatabase" localSheetId="8" hidden="1">Focus_Chapter8_Table2!$B$6:$S$78</definedName>
    <definedName name="_xlnm._FilterDatabase" localSheetId="2" hidden="1">'Working document'!#REF!</definedName>
    <definedName name="_Toc501034278" localSheetId="0">Details!$A$25</definedName>
    <definedName name="_Toc501639855" localSheetId="0">Details!$A$31</definedName>
  </definedNames>
  <calcPr calcId="181029"/>
</workbook>
</file>

<file path=xl/calcChain.xml><?xml version="1.0" encoding="utf-8"?>
<calcChain xmlns="http://schemas.openxmlformats.org/spreadsheetml/2006/main">
  <c r="D88" i="3" l="1"/>
  <c r="E88" i="3"/>
  <c r="F88" i="3"/>
  <c r="G88" i="3"/>
  <c r="C88" i="3"/>
  <c r="A9" i="8" l="1"/>
  <c r="F22" i="8"/>
  <c r="E22" i="8"/>
  <c r="E24" i="8" l="1"/>
  <c r="F23" i="8" s="1"/>
  <c r="F13" i="9"/>
  <c r="E13" i="9"/>
  <c r="E18" i="7"/>
  <c r="F16" i="7"/>
  <c r="F18" i="7" s="1"/>
  <c r="E33" i="6"/>
  <c r="F17" i="6"/>
  <c r="F33" i="6" s="1"/>
  <c r="E23" i="8" l="1"/>
  <c r="E20" i="7"/>
  <c r="F19" i="7" s="1"/>
  <c r="E15" i="9"/>
  <c r="F14" i="9" s="1"/>
  <c r="E35" i="6"/>
  <c r="E14" i="9" l="1"/>
  <c r="E19" i="7"/>
  <c r="E34" i="6"/>
  <c r="F34" i="6"/>
</calcChain>
</file>

<file path=xl/sharedStrings.xml><?xml version="1.0" encoding="utf-8"?>
<sst xmlns="http://schemas.openxmlformats.org/spreadsheetml/2006/main" count="6944" uniqueCount="920">
  <si>
    <t>Report</t>
  </si>
  <si>
    <t>Working Document</t>
  </si>
  <si>
    <t>Working document</t>
  </si>
  <si>
    <t>Country</t>
  </si>
  <si>
    <t>Unit</t>
  </si>
  <si>
    <t>kilometres</t>
  </si>
  <si>
    <t>Year</t>
  </si>
  <si>
    <t>Austria</t>
  </si>
  <si>
    <t>Belgium</t>
  </si>
  <si>
    <t>Bulgaria</t>
  </si>
  <si>
    <t>Croatia</t>
  </si>
  <si>
    <t>Denmark</t>
  </si>
  <si>
    <t>Estonia</t>
  </si>
  <si>
    <t>Finland</t>
  </si>
  <si>
    <t>France</t>
  </si>
  <si>
    <t>Germany</t>
  </si>
  <si>
    <t>Greece</t>
  </si>
  <si>
    <t>Hungary</t>
  </si>
  <si>
    <t>Italy</t>
  </si>
  <si>
    <t>Kosovo</t>
  </si>
  <si>
    <t>Latvia</t>
  </si>
  <si>
    <t>Lithuania</t>
  </si>
  <si>
    <t>Luxembourg</t>
  </si>
  <si>
    <t>Netherlands</t>
  </si>
  <si>
    <t>Norway</t>
  </si>
  <si>
    <t>Poland</t>
  </si>
  <si>
    <t>Portugal</t>
  </si>
  <si>
    <t>Romania</t>
  </si>
  <si>
    <t>Slovakia</t>
  </si>
  <si>
    <t>Slovenia</t>
  </si>
  <si>
    <t>Spain</t>
  </si>
  <si>
    <t>Sweden</t>
  </si>
  <si>
    <t>Switzerland</t>
  </si>
  <si>
    <t>United Kingdom</t>
  </si>
  <si>
    <t>/</t>
  </si>
  <si>
    <t>Route length</t>
  </si>
  <si>
    <t>Electrified route length</t>
  </si>
  <si>
    <t>Non-electrified route length</t>
  </si>
  <si>
    <t>%</t>
  </si>
  <si>
    <t>Perimeter</t>
  </si>
  <si>
    <t>All countries</t>
  </si>
  <si>
    <t>Route lenght by population</t>
  </si>
  <si>
    <t>CAGR</t>
  </si>
  <si>
    <t>26 countries*</t>
  </si>
  <si>
    <t>* all countries except Estonia and Luxembourg</t>
  </si>
  <si>
    <t>All traffic TAC</t>
  </si>
  <si>
    <t>Passenger traffic TAC</t>
  </si>
  <si>
    <t>Freight traffic TAC</t>
  </si>
  <si>
    <t>Chloé Ramet (chloe.ramet@arafer.fr)</t>
  </si>
  <si>
    <t xml:space="preserve">Contact persons: </t>
  </si>
  <si>
    <t>km per 100 km²</t>
  </si>
  <si>
    <t>km per 10,000 inhabitant</t>
  </si>
  <si>
    <t>Total traffic</t>
  </si>
  <si>
    <t>Passenger traffic</t>
  </si>
  <si>
    <t>Freight traffic</t>
  </si>
  <si>
    <t>billion</t>
  </si>
  <si>
    <t>Freight load factor</t>
  </si>
  <si>
    <t>Market share of domestic incumbent</t>
  </si>
  <si>
    <t>Market share of non-incumbent</t>
  </si>
  <si>
    <t>20 countries*</t>
  </si>
  <si>
    <t>Network usage intensity in all services</t>
  </si>
  <si>
    <t>Network usage intensity in passenger services</t>
  </si>
  <si>
    <t>Network usage intensity in freight services</t>
  </si>
  <si>
    <t>number of train per day per route km</t>
  </si>
  <si>
    <t>Market share of foreign incumbent</t>
  </si>
  <si>
    <t>Euros</t>
  </si>
  <si>
    <t>Cents</t>
  </si>
  <si>
    <t>17 countries*</t>
  </si>
  <si>
    <t>Billions</t>
  </si>
  <si>
    <t>25 countries*</t>
  </si>
  <si>
    <t>* all countries except Belgium, Estonia and Luxembourg</t>
  </si>
  <si>
    <t>21 countries*</t>
  </si>
  <si>
    <t xml:space="preserve">* all countries except Belgium, Estonia, Luxembourg, the Netherlands, Romania, Slovakia and Sweden </t>
  </si>
  <si>
    <t>2. Network characteristics of the railway market</t>
  </si>
  <si>
    <t>4. Market players and global rail traffic</t>
  </si>
  <si>
    <t>5. The rail freight market</t>
  </si>
  <si>
    <t>6. The rail passenger market</t>
  </si>
  <si>
    <t>3. Track access charges paid by railway undertakings for the minimum access package</t>
  </si>
  <si>
    <t>Frank Böttcher (frank.boettcher@bnetza.de)</t>
  </si>
  <si>
    <t>1. Network characteristics of the railway market</t>
  </si>
  <si>
    <t>2. Track access charges paid by railway undertakings for the minimum access package</t>
  </si>
  <si>
    <t>3. Market players and global rail traffic</t>
  </si>
  <si>
    <t>4. The rail freight market</t>
  </si>
  <si>
    <t>5. The rail passenger market</t>
  </si>
  <si>
    <t>n/a</t>
  </si>
  <si>
    <t>Share of electrified route length</t>
  </si>
  <si>
    <t>High-speed route length</t>
  </si>
  <si>
    <t>Main infrastructure share of total route length</t>
  </si>
  <si>
    <t>Network usage intensity for freight services</t>
  </si>
  <si>
    <t>Network usage intensity for passenger services</t>
  </si>
  <si>
    <t>Network usage intensity for total services</t>
  </si>
  <si>
    <t>Trains per day per route km</t>
  </si>
  <si>
    <t>Track access charges for total services</t>
  </si>
  <si>
    <t>Share of TAC from passenger services</t>
  </si>
  <si>
    <t>Share of TAC from freight services</t>
  </si>
  <si>
    <t>All countries*</t>
  </si>
  <si>
    <t>*Average for all countries which provided their data</t>
  </si>
  <si>
    <t>Track access charges for passenger services</t>
  </si>
  <si>
    <t>Track access charges for freight services</t>
  </si>
  <si>
    <t>Number of total active RUs</t>
  </si>
  <si>
    <t>Number of passenger RUs</t>
  </si>
  <si>
    <t>Number of freight RUs</t>
  </si>
  <si>
    <t>Total rail traffic</t>
  </si>
  <si>
    <t>Share of passenger services</t>
  </si>
  <si>
    <t>Share of freight services</t>
  </si>
  <si>
    <t>National freight traffic</t>
  </si>
  <si>
    <t>International freight traffic</t>
  </si>
  <si>
    <t>Evolution with respect to 2015</t>
  </si>
  <si>
    <t>*Sum for all countries which provided their data</t>
  </si>
  <si>
    <t>Freight traffic load</t>
  </si>
  <si>
    <t>Eurocents</t>
  </si>
  <si>
    <t>Million</t>
  </si>
  <si>
    <t>Passenger operators' revenues from fares</t>
  </si>
  <si>
    <t>Passenger PSO operators' revenues from fares</t>
  </si>
  <si>
    <t>Share of passenger PSO operators' revenues from fares</t>
  </si>
  <si>
    <t>Share of passenger PSO operators' revenues from compensations</t>
  </si>
  <si>
    <t>Number of railways undertakings</t>
  </si>
  <si>
    <t>Freight operator's revenues per train km</t>
  </si>
  <si>
    <t>Net tonne km</t>
  </si>
  <si>
    <t>% (based on net tonne km)</t>
  </si>
  <si>
    <t>Freight operator's revenues per net tonne km</t>
  </si>
  <si>
    <t/>
  </si>
  <si>
    <t>Euro per train km</t>
  </si>
  <si>
    <t>train km</t>
  </si>
  <si>
    <t>% (based on train km)</t>
  </si>
  <si>
    <t>tonne km per train km</t>
  </si>
  <si>
    <t>Passenger operators' revenues per passenger train km</t>
  </si>
  <si>
    <t>% (based on passenger km)</t>
  </si>
  <si>
    <t>Passenger operators' revenues per passenger passenger km</t>
  </si>
  <si>
    <t>Eurocent per passenger km</t>
  </si>
  <si>
    <t>Passenger km per train km</t>
  </si>
  <si>
    <t>This document provides the data used to built the graphic of the 7th IRG-Rail Market Monitoring Report and Working Document.</t>
  </si>
  <si>
    <t>Figure 1 - Route length in 2017 in the participating countries</t>
  </si>
  <si>
    <t>Figure 2 – Network density with regard to country size and population in 2017</t>
  </si>
  <si>
    <t>Figure 3 - Total route length (in kilometres) and electrified share from 2013 to 2017</t>
  </si>
  <si>
    <t>Figure 6 - Total track access charges (in million Euros) from railway undertakings from 2013 to 2017</t>
  </si>
  <si>
    <t>Figure 7 – Number of railways undertakings by countries in 2017</t>
  </si>
  <si>
    <t>Figure 13 - Freight operators’ revenues in Euro per train-km and Eurocents net tonne-km from 2013 and 2017</t>
  </si>
  <si>
    <t>Figure 14 - Total passenger traffic (in billion train-km and passenger-km) 
from 2013 to 2017</t>
  </si>
  <si>
    <t>Figure 15 - European share of national and international passenger traffic (based on passenger-km) in 2017</t>
  </si>
  <si>
    <t>Figure 17 – Number of passenger-km per passenger train-km from 2013 to 2017</t>
  </si>
  <si>
    <t>Figure 19 – Passenger operators' revenue per train-km and per passenger-km from 2013 to 2017</t>
  </si>
  <si>
    <t>7th IRG-Rail Market Monitoring Report</t>
  </si>
  <si>
    <t>Figure 4 – Overall network usage intensity (train-km per route km per day) from 2013 to 2017</t>
  </si>
  <si>
    <t>Figure 5 - Infrastructure manager revenues (in euro per train-km) from track access charges paid by railway undertakings for the minimum access package from 2013 to 2017</t>
  </si>
  <si>
    <t>euro per train-km</t>
  </si>
  <si>
    <t>Figure 8 – Passenger and freight traffic (in billion train-km) from 2013 to 2017</t>
  </si>
  <si>
    <t>billion train-km</t>
  </si>
  <si>
    <t>Freight train-km</t>
  </si>
  <si>
    <t>Freight operator's revenues per train-km</t>
  </si>
  <si>
    <t>Passenger train-km</t>
  </si>
  <si>
    <t>Passenger operator's revenues per train-km</t>
  </si>
  <si>
    <t>Figure 16 - European share of PSO and non-PSO passenger traffic (based on passenger-km) in 2017</t>
  </si>
  <si>
    <t>Figure 18 – Market shares of passenger railway undertakings (based on passenger-km) from 2015 to 2017</t>
  </si>
  <si>
    <t>Passenger operator's revenues per passenger-km</t>
  </si>
  <si>
    <t>Figure 9 - Total freight traffic (in billion train-km and net tonne-km) from 2013 to 2017</t>
  </si>
  <si>
    <t>Figure 10 - National and international freight traffic (in billion net tonne-km) from 2013 to 2017</t>
  </si>
  <si>
    <t>Figure 11 – Freight load factor (net tonne-km per freight train-km) from 2013 to 2017</t>
  </si>
  <si>
    <t>Figure 12 - Market shares of freight railway undertakings (based on net tonne-km) in 2015, 2016 and 2017</t>
  </si>
  <si>
    <t>Net tonne-km</t>
  </si>
  <si>
    <t>Net tonne-km per freight train-km</t>
  </si>
  <si>
    <t>% (based on net tonne-km)</t>
  </si>
  <si>
    <t>Freight operator's revenues per net tonne-km</t>
  </si>
  <si>
    <t>Czech Republic</t>
  </si>
  <si>
    <t>23 countries*</t>
  </si>
  <si>
    <t>* all countries except Estonia, Hungary, Kosovo, Luxembourg Republic of North Macedonia and Sweden</t>
  </si>
  <si>
    <t>* all countries except Estonia, Luxembourg and Republic of North Macedonia</t>
  </si>
  <si>
    <t>Republic of North Macedonia</t>
  </si>
  <si>
    <t>* all countries except Belgium, Estonia, Luxembourg, Norway, Slovakia, Kosovo, Republic of North Macedonia and Switzerland</t>
  </si>
  <si>
    <t>29 countries</t>
  </si>
  <si>
    <t>27 countries*</t>
  </si>
  <si>
    <t>* all countries except Estonia, Hungary, Kosovo, Luxembourg, Republic of North Macedonia and Sweden</t>
  </si>
  <si>
    <t xml:space="preserve">* all countries except Estonia, France, Italy, Kosovo, the Netherlands, Romania, Slovakia and Sweden </t>
  </si>
  <si>
    <t>* all countries except Belgium, Czech Republic, Denmark, Estonia, France, Italy, Luxembourg, the Netherlands, Norway, Slovakia, Slovenia, Switzerland</t>
  </si>
  <si>
    <t>National passenger traffic</t>
  </si>
  <si>
    <t>International passenger traffic</t>
  </si>
  <si>
    <t>% (based on passenger-km)</t>
  </si>
  <si>
    <t>* all countries except Belgium, Slovakia, Republic of North Macedonia and Switzerland</t>
  </si>
  <si>
    <t>PSO passenger traffic</t>
  </si>
  <si>
    <t>Non-PSO passenger traffic</t>
  </si>
  <si>
    <t>* all countries except Belgium, Denmark, Kosovo, Norway, Slovakia and Switzerland</t>
  </si>
  <si>
    <t>Passenger-km per passenger train-km</t>
  </si>
  <si>
    <t>22 countries*</t>
  </si>
  <si>
    <t>15 countries*</t>
  </si>
  <si>
    <t>* all countries except Belgium, Czech Republic, Denmark, Estonia, France, Italy, Luxembourg, Republic of North Macedonia, the Netherlands, Norway, Romania, Slovakia, Slovenia and Switzerland</t>
  </si>
  <si>
    <t>Passenger-km</t>
  </si>
  <si>
    <t>Figure 1 – Evolution of total route length (in km and in %) between 2016 and 2017</t>
  </si>
  <si>
    <t>Figure 2 – Electrified route length (in km and in % of the total route length) in 2017</t>
  </si>
  <si>
    <t>Figure 3 – High-speed route length (in km) in 2017</t>
  </si>
  <si>
    <t>Figure 4 – Main infrastructure manager’s share of route length in 2017</t>
  </si>
  <si>
    <t>Figure 5 – Network usage intensity (trains per day per route km) in 2017</t>
  </si>
  <si>
    <t>Total railway undertaking revenu</t>
  </si>
  <si>
    <t>Figure 7 – Infrastrucure manager revenues (in euro per train km) from railway undertakings for the minimum access package in 2017</t>
  </si>
  <si>
    <t>Figure 6 – Total railway undertaking revenues per route length (in thousand Euro per km) in 2017</t>
  </si>
  <si>
    <t>Figure 8 – Infrastructure managers revenues share from railway undertakings of passenger and freight markets in 2017</t>
  </si>
  <si>
    <t>Figure 9 – Infrastructure managers revenues from railways undertakings per train-km per passenger and freight services in 2017</t>
  </si>
  <si>
    <t>Figure 10 – Number of active railway undertakings (total and per service) in 2017</t>
  </si>
  <si>
    <t>Figure 11 – Rail traffic (in millions train-km) and the breakdown between passenger and freight services  (in %, based on train-km) in 2016</t>
  </si>
  <si>
    <t>Figure 12 – Rail freight traffic (in billion net tonne-km) in 2017 and evolution between 2016 and 2017</t>
  </si>
  <si>
    <t>Figure 13 – Freight traffic load (tonne-km per freight train-km) in 2017</t>
  </si>
  <si>
    <t>Figure 14 – Market shares of freight railway undertakings (based on train-km) in 2017</t>
  </si>
  <si>
    <t>Figure 15 – Market shares of freight railway undertakings (based on net tonne-km) in 2017</t>
  </si>
  <si>
    <t>Figure 16 – Freight operators' revenues per train-km and net tonne-km in 2017</t>
  </si>
  <si>
    <t>Figure 17 – Share of PSO and non-PSO services (based on train-km) in 2017</t>
  </si>
  <si>
    <t>Figure 18 – Share of PSO and non-PSO services (based on passenger-km) in 2017</t>
  </si>
  <si>
    <t>Figure 19 – Number of passenger-km per passenger train-km in 2017</t>
  </si>
  <si>
    <t>Figure 20 – Passenger transport in billion passenger-km in 2017</t>
  </si>
  <si>
    <t>Figure 21 – Passenger transport (in million passengers) in 2017</t>
  </si>
  <si>
    <t>Figure 22 – Market shares of passenger railway undertakings (based on passenger-km) in 2017</t>
  </si>
  <si>
    <t>Figure 23 – Market shares of passenger railway undertakings (based on train-km) in 2017</t>
  </si>
  <si>
    <t>Figure 25 – Passenger operators' revenues from fares (in eurocent per passenger-km) in 2017</t>
  </si>
  <si>
    <t>Figure 26 – Share of passenger operators' revenues from fares and compensations in 2017</t>
  </si>
  <si>
    <t>Figure 27 –Passenger PSO operators' revenues from fares (in eurocent per passenger-km) in 2017</t>
  </si>
  <si>
    <t>Figure 28 – Share of passenger PSO operators' revenues from fares and compensations in 2017</t>
  </si>
  <si>
    <t>2016-2017</t>
  </si>
  <si>
    <t>Evolution of total route length 
between 2016 and 2017</t>
  </si>
  <si>
    <t>Number of passenger-km</t>
  </si>
  <si>
    <t>Evolution of passenger-km</t>
  </si>
  <si>
    <t>Number of passenger</t>
  </si>
  <si>
    <t>Euro per km</t>
  </si>
  <si>
    <t>Share of PSO services</t>
  </si>
  <si>
    <t>Share of non-PSO services</t>
  </si>
  <si>
    <t>% (based on train-km)</t>
  </si>
  <si>
    <t>millions</t>
  </si>
  <si>
    <t>Figure 24 – Passenger operators' revenues in passenger-km and in passenger train-km in 2017</t>
  </si>
  <si>
    <t>Share of passenger operators' revenues from fares</t>
  </si>
  <si>
    <t>Share of passenger operators' revenues from compensations</t>
  </si>
  <si>
    <t>Information as of December 31, 2017</t>
  </si>
  <si>
    <t xml:space="preserve">TABLE 1 : Passenger Rus operating in each participating country </t>
  </si>
  <si>
    <t>Global information</t>
  </si>
  <si>
    <t>Type of activity</t>
  </si>
  <si>
    <t>Type of shareholding</t>
  </si>
  <si>
    <t xml:space="preserve">Country
</t>
  </si>
  <si>
    <t>Name of the RU</t>
  </si>
  <si>
    <t>PSO passenger activity</t>
  </si>
  <si>
    <t>Non-PSO passenger activity</t>
  </si>
  <si>
    <t>Freight activity</t>
  </si>
  <si>
    <t>Nationality of RU</t>
  </si>
  <si>
    <t>Incumbent and wholly-owned subsidiaries</t>
  </si>
  <si>
    <t>Majority (but not full) shareholding by an incumbent</t>
  </si>
  <si>
    <t>Nationality of the main incumbent shareholder</t>
  </si>
  <si>
    <t>Presence of a public authority shareholder</t>
  </si>
  <si>
    <t>Nationality of the public authority shareholder</t>
  </si>
  <si>
    <t>Share of the public authority</t>
  </si>
  <si>
    <t>Name of the main shareholder</t>
  </si>
  <si>
    <t>Nationality of the main shareholder</t>
  </si>
  <si>
    <t>Legal name of the RU. If applicable, write first the abbreviation then the full name between (). For example, "SBB (Schweizerische Bundesbahnen)".</t>
  </si>
  <si>
    <t>Indicate if the undertaking operates on the PSO market (YES/NO)</t>
  </si>
  <si>
    <t>Indicate if the undertaking operates non-PSO passenger services (YES/NO)</t>
  </si>
  <si>
    <t>Indicate if the passenger undertaking also operates on the freight market (YES/NO)</t>
  </si>
  <si>
    <t>Country that delivered the license.</t>
  </si>
  <si>
    <r>
      <t>Indicate YES if the RU is an</t>
    </r>
    <r>
      <rPr>
        <b/>
        <u/>
        <sz val="10"/>
        <color theme="1"/>
        <rFont val="Franklin Gothic Book"/>
        <family val="2"/>
      </rPr>
      <t xml:space="preserve"> incumbent or a subsidiary owned at 100% by an incumbent</t>
    </r>
    <r>
      <rPr>
        <sz val="10"/>
        <color theme="1"/>
        <rFont val="Franklin Gothic Book"/>
        <family val="2"/>
      </rPr>
      <t>. Indicate NO otherwise.</t>
    </r>
  </si>
  <si>
    <t>BOB (Bayerische Oberlandbahn GmbH)</t>
  </si>
  <si>
    <t>Yes</t>
  </si>
  <si>
    <t>No</t>
  </si>
  <si>
    <t>DE</t>
  </si>
  <si>
    <t>Non-incumbent owner</t>
  </si>
  <si>
    <t>Transdev Regio GmbH</t>
  </si>
  <si>
    <t>CAT (City Air Terminal Betriebs GmbH)</t>
  </si>
  <si>
    <t>AT</t>
  </si>
  <si>
    <t>Flughafen Wien</t>
  </si>
  <si>
    <t>DBR (DB Regio AG)</t>
  </si>
  <si>
    <t>Foreign incumbent owner</t>
  </si>
  <si>
    <t>Not concerned</t>
  </si>
  <si>
    <t>GKB (Graz-Köflacher Bahn und Busbetrieb GmbH)</t>
  </si>
  <si>
    <t>Rep. of Austria</t>
  </si>
  <si>
    <t>GYSEV (Raab-Oedenburg-Ebenfurter Eisenbahn AG)</t>
  </si>
  <si>
    <t>AT &amp; HU</t>
  </si>
  <si>
    <t>Rep. of Hungary</t>
  </si>
  <si>
    <t>HU</t>
  </si>
  <si>
    <t>MBS (Montafonerbahn AG)</t>
  </si>
  <si>
    <t>Stand Montafon</t>
  </si>
  <si>
    <t>ÖBB PV (ÖBB Personenverkehr AG)</t>
  </si>
  <si>
    <t>Domestic incumbent owner</t>
  </si>
  <si>
    <t>RPA (Metrans Railprofi Austria GmbH)</t>
  </si>
  <si>
    <t>Metrans a.s.</t>
  </si>
  <si>
    <t>CZ</t>
  </si>
  <si>
    <t>SLB (Salzburg AG für Energie, Verkehr und Telekommunikation - Salzburger Lokalbahn)</t>
  </si>
  <si>
    <t>Land Salzburg</t>
  </si>
  <si>
    <t>STBAT (Steiermarkbahn Transport und Logistik GmbH)</t>
  </si>
  <si>
    <t>Land Steiermark</t>
  </si>
  <si>
    <t>STH (Stern &amp; Hafferl Verkehrsgesellschaft mbH)</t>
  </si>
  <si>
    <t>Stern Holding</t>
  </si>
  <si>
    <t>STLB (Steiermärkische Landesbahnen)</t>
  </si>
  <si>
    <t>Westbahn (Westbahn Management GmbH)</t>
  </si>
  <si>
    <t>FR</t>
  </si>
  <si>
    <t>Rail Holding AG</t>
  </si>
  <si>
    <t>WLB (Wiener Lokalbahnen AG)</t>
  </si>
  <si>
    <t>City of Vienna</t>
  </si>
  <si>
    <t>WEG (Walser Eisenbahn Gesellschaft)</t>
  </si>
  <si>
    <t>Pier Widmer</t>
  </si>
  <si>
    <t>CH</t>
  </si>
  <si>
    <t xml:space="preserve">Regiojet </t>
  </si>
  <si>
    <t>Student Agency k.s.</t>
  </si>
  <si>
    <t>BDZ Passengers ("BDZ Passenger Services" Ltd.)</t>
  </si>
  <si>
    <t>BG</t>
  </si>
  <si>
    <t>DB RegioNetz Verkehrs GmbH</t>
  </si>
  <si>
    <t>DB Regio AG</t>
  </si>
  <si>
    <t>DB Fernverkehr AG</t>
  </si>
  <si>
    <t>DB ZugBus Regionalverkehr Alb-Bodensee GmbH</t>
  </si>
  <si>
    <t>S-Bahn Berlin GmbH</t>
  </si>
  <si>
    <t>S-Bahn Hamburg GmbH</t>
  </si>
  <si>
    <t>UBB Usedomer Bäderbahn GmbH</t>
  </si>
  <si>
    <t>neg Niebüll GmbH</t>
  </si>
  <si>
    <t>LU</t>
  </si>
  <si>
    <t>Abellio Rail NRW GmbH</t>
  </si>
  <si>
    <t>NL</t>
  </si>
  <si>
    <t>Abellio Rail Mitteldeutschland GmbH</t>
  </si>
  <si>
    <t>WestfalenBahn GmbH</t>
  </si>
  <si>
    <t>vlexx GmbH</t>
  </si>
  <si>
    <t>IT</t>
  </si>
  <si>
    <t>Die Länderbahn</t>
  </si>
  <si>
    <t>SBB GmbH</t>
  </si>
  <si>
    <t>KEOLIS Deutschland GmbH &amp; Co. KG Kundencenter eurobahn Düsseldorf</t>
  </si>
  <si>
    <t>THALYS INTERNATIONAL</t>
  </si>
  <si>
    <t>metronom Eisenbahngesellschaft mbH</t>
  </si>
  <si>
    <t>City of Hannover</t>
  </si>
  <si>
    <t>Erixx GmbH</t>
  </si>
  <si>
    <t>County of Celle</t>
  </si>
  <si>
    <t>NEB Betriebsgesellschaft mbH</t>
  </si>
  <si>
    <t>County of Berlin</t>
  </si>
  <si>
    <t>ODEG-Ostdeutsche Eisenbahn GmbH</t>
  </si>
  <si>
    <t>City of Hamburg</t>
  </si>
  <si>
    <t>VIAS GmbH</t>
  </si>
  <si>
    <t>DK</t>
  </si>
  <si>
    <t>County of Düren</t>
  </si>
  <si>
    <t>AKN Eisenbahn AG</t>
  </si>
  <si>
    <t>NBE nordbahn Eisenbahngesellschaft mbH &amp; Co.KG</t>
  </si>
  <si>
    <t>Verkehrsgesellschaft Norderstedt mbH</t>
  </si>
  <si>
    <t>City of Norderstedt</t>
  </si>
  <si>
    <t>NordWestBahn GmbH</t>
  </si>
  <si>
    <t>Transdev 100%</t>
  </si>
  <si>
    <t>Eisenbahnen u. Verkehrsbetriebe Elbe-Weser GmbH (EVB)</t>
  </si>
  <si>
    <t>Hannoversche Beteiligungsgesellschaft</t>
  </si>
  <si>
    <t>Kölner Verkehrs-Betriebe AG</t>
  </si>
  <si>
    <t>City of Cologne</t>
  </si>
  <si>
    <t>RSE Rhein-Sieg-Eisenbahn GmbH</t>
  </si>
  <si>
    <t>private person Mr. Zienow</t>
  </si>
  <si>
    <t>Mindener Kreisbahnen GmbH (MKB)</t>
  </si>
  <si>
    <t>County of Minden-Lübbecke</t>
  </si>
  <si>
    <t>Elektrische Bahnen der Stadt Bonn und des Rhein-Sieg-Kreises</t>
  </si>
  <si>
    <t>City of Bonn</t>
  </si>
  <si>
    <t>Regiobahn Fahrbetriebsgesellschaft mbH</t>
  </si>
  <si>
    <t>City of Düsseldorf</t>
  </si>
  <si>
    <t>National Express Rail GmbH</t>
  </si>
  <si>
    <t>National Express Group 100%</t>
  </si>
  <si>
    <t>UK</t>
  </si>
  <si>
    <t>HLB Hessenbahn GmbH</t>
  </si>
  <si>
    <t>Fed. State of Hesse</t>
  </si>
  <si>
    <t>HLB Basis AG</t>
  </si>
  <si>
    <t>G.V.G. Georg Verkehrsorganisation GmbH</t>
  </si>
  <si>
    <t>private</t>
  </si>
  <si>
    <t>cantus Verkehrsgesellschaft mbH</t>
  </si>
  <si>
    <t>RegioTram Gesellschaft mbH</t>
  </si>
  <si>
    <t>City of Kassel</t>
  </si>
  <si>
    <t>Trans Regio Deutsche Regionalbahn GmbH</t>
  </si>
  <si>
    <t>Westerwaldbahn des Kreises Altenkirchen GmbH</t>
  </si>
  <si>
    <t>County of Altenkirchen</t>
  </si>
  <si>
    <t>Rhenus Veniro GmbH &amp; Co. KG</t>
  </si>
  <si>
    <t>Rhenus SE 100%</t>
  </si>
  <si>
    <t>Freiberger Eisenbahngesellschaft</t>
  </si>
  <si>
    <t>County of Mittelsachsen</t>
  </si>
  <si>
    <t>Albtal-Verkehrs-Gesellschaft mbH (AVG)</t>
  </si>
  <si>
    <t>City of Karlsruhe</t>
  </si>
  <si>
    <t>Breisgau S-Bahn GmbH</t>
  </si>
  <si>
    <t>Fed. State of Baden-W.</t>
  </si>
  <si>
    <t>HzL Hohenzollerische Landesbahn AG</t>
  </si>
  <si>
    <t>Bodensee-Oberschwaben-Bahn GmbH &amp; Co. KG</t>
  </si>
  <si>
    <t>City of Friedrichshafen</t>
  </si>
  <si>
    <t>Rhein-Neckar-Verkehr GmbH (RNV)</t>
  </si>
  <si>
    <t>City of Mannheim</t>
  </si>
  <si>
    <t>Stadtwerke Trossingen GmbH Trossinger Eisenbahn</t>
  </si>
  <si>
    <t>City of Trossingen</t>
  </si>
  <si>
    <t>SWEG Südwestdeutsche Verkehrs-Aktiengesellschaft</t>
  </si>
  <si>
    <t>Württembergische Eisenbahn-Gesellschaft mbH</t>
  </si>
  <si>
    <t>Zweckverband ÖPNV im Ammertal</t>
  </si>
  <si>
    <t>City of Tübingen</t>
  </si>
  <si>
    <t>Bayerische Oberlandbahn GmbH (BOB)</t>
  </si>
  <si>
    <t>Bayerische Regiobahn GmbH (BRB)</t>
  </si>
  <si>
    <t>Chiemsee-Schifffahrt Ludwig Feßler KG</t>
  </si>
  <si>
    <t>private person Mr. Fessler</t>
  </si>
  <si>
    <t>agilis Verkehrsgesellschaft mbH &amp; Co. KG</t>
  </si>
  <si>
    <t>Saarbahn GmbH</t>
  </si>
  <si>
    <t>City of Saarbrücken</t>
  </si>
  <si>
    <t>Mecklenburgische Bäderbahn Molli GmbH</t>
  </si>
  <si>
    <t>County of Rostock</t>
  </si>
  <si>
    <t>Transdev Regio Ost GmbH</t>
  </si>
  <si>
    <t>Transdev Sachsen-Anhalt GmbH</t>
  </si>
  <si>
    <t>Transdev Mitteldeutschland GmbH</t>
  </si>
  <si>
    <t>City-Bahn Chemnitz GmbH</t>
  </si>
  <si>
    <t>City of Chemnitz</t>
  </si>
  <si>
    <t xml:space="preserve">Eisenbahn-Bau- und Betriebsgesellschaft Pressnitztalbahn mbH </t>
  </si>
  <si>
    <t>Städtebahn Sachsen GmbH</t>
  </si>
  <si>
    <t>Dessauer Verkehrs und Eisenbahngesellschaft mbH</t>
  </si>
  <si>
    <t>City of Dessau</t>
  </si>
  <si>
    <t>Kreisbahn Mansfelder Land GmbH</t>
  </si>
  <si>
    <t>County of Mansfeld</t>
  </si>
  <si>
    <t>Harzer Schmalspurbahnen GmbH</t>
  </si>
  <si>
    <t>Süd-Thüringen-Bahn GmbH</t>
  </si>
  <si>
    <t>Erfurter Bahn GmbH</t>
  </si>
  <si>
    <t>City of Erfurt</t>
  </si>
  <si>
    <t>Regionalbahn Kassel GmbH</t>
  </si>
  <si>
    <t>HANSeatische Eisenbahn GmbH</t>
  </si>
  <si>
    <t>private ENON GmbH</t>
  </si>
  <si>
    <t>Rurtalbahn GmbH</t>
  </si>
  <si>
    <t>Hamburg-Köln-Express GmbH</t>
  </si>
  <si>
    <t>RDC Deutschland GmbH</t>
  </si>
  <si>
    <t>BTE BahnTouristikExpress GmbH</t>
  </si>
  <si>
    <t>EBL GmbH EisenbahnBetriebsLeistungen</t>
  </si>
  <si>
    <t>Borkumer Kleinbahn- und Dampfschifffahrtgesellschaft mbH</t>
  </si>
  <si>
    <t>SDG Sächsische Dampfeisenbahngesellschaft mbH</t>
  </si>
  <si>
    <t>County of Erzgebirgskreis</t>
  </si>
  <si>
    <t>Sächsisch-Oberlausitzer Eisenbahn-Gesellschaft mbH</t>
  </si>
  <si>
    <t>County of Zittau</t>
  </si>
  <si>
    <t>Bayerische Zugspitzbahn Bergbahn AG</t>
  </si>
  <si>
    <t>City of Garmisch-Partenkirchen</t>
  </si>
  <si>
    <t>Döllnitzbahn GmbH Schmalspurbahn "Wilder Robert" Oschatz-Kemmlitz</t>
  </si>
  <si>
    <t>County of Oschatz</t>
  </si>
  <si>
    <t>SVG Schienenverkehrsgesellschaft mbH</t>
  </si>
  <si>
    <t>Verkehrsbetriebe Extertal GmbH</t>
  </si>
  <si>
    <t>SVG Stauden-Verkehrs-GmbH</t>
  </si>
  <si>
    <t>Bayern Bahn Betriebsgesellschaft mbH</t>
  </si>
  <si>
    <t>NeSA Eisenbahn-Betriebsges. Neckar-Schwarzwald-Alb mbH</t>
  </si>
  <si>
    <t>no</t>
  </si>
  <si>
    <t>Pfalzbahn Eisenbahnbetriebsgesellschaft mbH</t>
  </si>
  <si>
    <t>DGEG Bahnen &amp; Reisen Bochum AG</t>
  </si>
  <si>
    <t>KJ1 e.V.  (Jerichow)</t>
  </si>
  <si>
    <t>Verkehrsbetriebe Grafschaft Hoya GmbH</t>
  </si>
  <si>
    <t>Flecken Bruchhausen-Vilsen</t>
  </si>
  <si>
    <t>F. E. G. Friesoyther Eisenbahngesellschaft mbH</t>
  </si>
  <si>
    <t>Emsländische Eisenbahn GmbH</t>
  </si>
  <si>
    <t>Geesthachter Eisenbahn UG</t>
  </si>
  <si>
    <t>VVM Museumsbahn-Betriebsgesellschaft mbH</t>
  </si>
  <si>
    <t>FSF Freunde des Schienenverkehrs,Flensburg e.V.,</t>
  </si>
  <si>
    <t>Bahnbetriebe Blumberg GmbH &amp; Co.</t>
  </si>
  <si>
    <t>HESSENCOURRIER</t>
  </si>
  <si>
    <t>Touristik-Eisenbahn Lüneburger,Heide GmbH,</t>
  </si>
  <si>
    <t>Museumseisenbahn Hamm e.V.,Gesellschaft der Förderer,der Museumseisenbahn Hamm</t>
  </si>
  <si>
    <t>Touristenbahn im Rheinland (TBR),GmbH,</t>
  </si>
  <si>
    <t>Hespertalbahn e.V.</t>
  </si>
  <si>
    <t>Eisenbahnfreunde,Wetterau e. V.,</t>
  </si>
  <si>
    <t>Eifelbahn Verkehrsgesellschaft,mbH,</t>
  </si>
  <si>
    <t>GfE Gesellschaft für,Eisenbahnbetrieb mbH,</t>
  </si>
  <si>
    <t>Zweckverband Kandertalbahn</t>
  </si>
  <si>
    <t>Öchsle-Bahn-Betriebsgesellschaft,gGmbH,</t>
  </si>
  <si>
    <t>Härtsfeldbahn Betriebs-GmbH</t>
  </si>
  <si>
    <t>Dampfbahn Fränkische Schweiz e.V.</t>
  </si>
  <si>
    <t>Zweckverband Fränkisches,Freilandmuseum  Fladungen,</t>
  </si>
  <si>
    <t>Fränkische Museums-Eisenbahn e.V.</t>
  </si>
  <si>
    <t>Kreisverkehrs- und,Infrastrukutrbetrieb St. Wendel,</t>
  </si>
  <si>
    <t>Museums-Eisenbahn-Club Losheim,e.V.,</t>
  </si>
  <si>
    <t>Niederlausitzer,Museumseisenbahn e.V.,</t>
  </si>
  <si>
    <t>Lausitzer Dampflok Club e.V.</t>
  </si>
  <si>
    <t>Eisenbahnmuseum Gramzow</t>
  </si>
  <si>
    <t>Museumsbahn Schönheide e.V.</t>
  </si>
  <si>
    <t>Traditionsbahn Radebeul e.V.</t>
  </si>
  <si>
    <t>Verein Sächsischer,Eisenbahnfreunde e.V.,</t>
  </si>
  <si>
    <t>Rennsteigbahn GmbH &amp; Co. KG</t>
  </si>
  <si>
    <t>MKO Museumseisenbahn,Küstenbahn Ostfriesland,</t>
  </si>
  <si>
    <t>Brohltal-Schmalspureisenbahn,Betriebs-GmbH,</t>
  </si>
  <si>
    <t>Vulkan-Eifel-Bahn,Betriebsgesellschaft mbH,</t>
  </si>
  <si>
    <t>UEF Eisenbahnverkehrsgesellschaft,mbH,</t>
  </si>
  <si>
    <t>Eisenbahnfreunde Rodachtalbahn,e. V.,</t>
  </si>
  <si>
    <t>Prignitzer Kleinbahnmuseum,Lindenberg e.V.,</t>
  </si>
  <si>
    <t>Mansfelder Bergwerksbahn e.V</t>
  </si>
  <si>
    <t>Internationale Gesellschaft für Eisenbahnverkehr GmbH &amp; Co. KG</t>
  </si>
  <si>
    <t>Museumsbahn Bremerhaven - Bederkesa e. V.</t>
  </si>
  <si>
    <t>VLO Verkehrsgesellschaft Landkreis Osnabrück</t>
  </si>
  <si>
    <t>Tourismus und Warnetalbahn GmbH</t>
  </si>
  <si>
    <t>ÖBB Personenverkehr AG</t>
  </si>
  <si>
    <t>DSB SOV</t>
  </si>
  <si>
    <t>Danish State</t>
  </si>
  <si>
    <t>DSB S-tog A/S</t>
  </si>
  <si>
    <t>Arriva Danmark A/S</t>
  </si>
  <si>
    <t>Deutsche Bahn</t>
  </si>
  <si>
    <t>SJ</t>
  </si>
  <si>
    <t>SE</t>
  </si>
  <si>
    <t>Swedish State</t>
  </si>
  <si>
    <t>Nordjyske Jernbane</t>
  </si>
  <si>
    <t>Not available</t>
  </si>
  <si>
    <t>Nordjyllands Trafikselskab</t>
  </si>
  <si>
    <t>Midtjyske Jernbane</t>
  </si>
  <si>
    <t>Midttrafik</t>
  </si>
  <si>
    <t>Lokaltog A/S</t>
  </si>
  <si>
    <t>Movia og Lolland Kommune</t>
  </si>
  <si>
    <t>Veterantog</t>
  </si>
  <si>
    <t>AS Eesti Liinirongid</t>
  </si>
  <si>
    <t>EE</t>
  </si>
  <si>
    <t>AS GoRail</t>
  </si>
  <si>
    <t xml:space="preserve">AS Go Group </t>
  </si>
  <si>
    <t>RENFE Viajeros SME S.A.</t>
  </si>
  <si>
    <t>ES</t>
  </si>
  <si>
    <t>SNCF Mobilités (Société nationale des chemins de fer français)</t>
  </si>
  <si>
    <t>Comboios de Portugal</t>
  </si>
  <si>
    <t>PT</t>
  </si>
  <si>
    <t>VR (VR-Group Ltd)</t>
  </si>
  <si>
    <t>FI</t>
  </si>
  <si>
    <t>State of Finland</t>
  </si>
  <si>
    <t>Eurostar International Ltd</t>
  </si>
  <si>
    <t>THI Factory (Thalys International)</t>
  </si>
  <si>
    <t>BE</t>
  </si>
  <si>
    <t>Thello</t>
  </si>
  <si>
    <t>SVI Srl (Società Viaggiatori Italia)</t>
  </si>
  <si>
    <t>Renfe Viajeros</t>
  </si>
  <si>
    <t>Chemin de Fer Luxembourgeois (CFL)</t>
  </si>
  <si>
    <t>CFTA</t>
  </si>
  <si>
    <t>Transdev</t>
  </si>
  <si>
    <t>Transkeo</t>
  </si>
  <si>
    <t>vlexx GMBH</t>
  </si>
  <si>
    <t>SNCB</t>
  </si>
  <si>
    <t>SBB</t>
  </si>
  <si>
    <t>Trenitalia</t>
  </si>
  <si>
    <t>Solea (Mulhouse Alsace Agglomération - m2a)</t>
  </si>
  <si>
    <t>Saarbahn</t>
  </si>
  <si>
    <t>CBA (Compagnie du Blanc-Argent)</t>
  </si>
  <si>
    <t>TRAINOSE</t>
  </si>
  <si>
    <t>GR</t>
  </si>
  <si>
    <t>STASY (ΣΤΑΘΕΡΕΣ ΣΥΓΚΟΙΝΩΝΙΕΣ)</t>
  </si>
  <si>
    <t>OASA S.A.</t>
  </si>
  <si>
    <t>HŽPP (HŽ Putnički prijevoz)</t>
  </si>
  <si>
    <t>HR</t>
  </si>
  <si>
    <t>MÁV-START Zrt. (MÁV-START Vasúti Személyszállító Zártkörűen Működő Részvénytársaság)</t>
  </si>
  <si>
    <t>GYSEV Zrt. (Győr–Sopron–Ebenfurti Vasút Zrt.)</t>
  </si>
  <si>
    <t>HU &amp; AU</t>
  </si>
  <si>
    <t>Hungarian State</t>
  </si>
  <si>
    <t>MÁV NOSZTALGIA Kft. (MÁV NOSZTALGIA Idegenforgalmi, Kereskedelmi és Szolgáltató Korlátolt Felelősségű
társaság)</t>
  </si>
  <si>
    <t>MÁV Zrt.</t>
  </si>
  <si>
    <t>Continental Railway Solution Kft. (Continental Railway Solution Korlátolt Felelősségű Társaság)</t>
  </si>
  <si>
    <t>natural person</t>
  </si>
  <si>
    <t>n.a.</t>
  </si>
  <si>
    <t>Busitalia Sita Nord</t>
  </si>
  <si>
    <t>FS Group</t>
  </si>
  <si>
    <t>BLS sa</t>
  </si>
  <si>
    <t>Canton Berna</t>
  </si>
  <si>
    <t>Ente Autonomo Volturno</t>
  </si>
  <si>
    <t>Regione Campania</t>
  </si>
  <si>
    <t>Ferrotramviaria</t>
  </si>
  <si>
    <t>Gloria Pasquini</t>
  </si>
  <si>
    <t>Ferrovie del Gargano</t>
  </si>
  <si>
    <t>SERINFRA HOLDING</t>
  </si>
  <si>
    <t>Ferrovie Udine Cividale</t>
  </si>
  <si>
    <t>Regione Friuli Venezia Giulia</t>
  </si>
  <si>
    <t>Gruppo Torinese Trasporti</t>
  </si>
  <si>
    <t>Finanziaria Città di Torino Holding</t>
  </si>
  <si>
    <t>Nuovo Trasporto Viaggiatori - Italo</t>
  </si>
  <si>
    <t>INTESA San Paolo</t>
  </si>
  <si>
    <t>Sad Trasporto locale</t>
  </si>
  <si>
    <t>SUEDTIROLER VERKEHRS UND SERVICE - S.V.S. - GMBH</t>
  </si>
  <si>
    <t>Serfer Servizi Ferroviari</t>
  </si>
  <si>
    <t>Sistemi Territoriali</t>
  </si>
  <si>
    <t>Regione Veneto</t>
  </si>
  <si>
    <t>SNCF Voyages Italia</t>
  </si>
  <si>
    <t>SNCF</t>
  </si>
  <si>
    <t>TPER</t>
  </si>
  <si>
    <t>Regione Emilia Romagna</t>
  </si>
  <si>
    <t>Trasporto Ferroviario Toscano</t>
  </si>
  <si>
    <t>LFI</t>
  </si>
  <si>
    <t>Trenord</t>
  </si>
  <si>
    <t>Trentino Trasporti Esercizio</t>
  </si>
  <si>
    <t>Provincia Trento</t>
  </si>
  <si>
    <t>TUA</t>
  </si>
  <si>
    <t>Regione abruzzo</t>
  </si>
  <si>
    <t>SH.A'' Trainkos''</t>
  </si>
  <si>
    <t>KS</t>
  </si>
  <si>
    <t>Governement</t>
  </si>
  <si>
    <t>JSC "Lietuvos geležinkeliai"</t>
  </si>
  <si>
    <t>LT</t>
  </si>
  <si>
    <t>CFL (Société Nationale)</t>
  </si>
  <si>
    <t>"LDZ Cargo" Ltd</t>
  </si>
  <si>
    <t>LV</t>
  </si>
  <si>
    <t>State</t>
  </si>
  <si>
    <t>"Pasažieru vilciens" JSC</t>
  </si>
  <si>
    <t>"Gulbenes - Alūksnes bānītis" Ltd</t>
  </si>
  <si>
    <t>Arriva Personenvervoer Nederland B.V.</t>
  </si>
  <si>
    <t>Connexxion Openbaar Vervoer N.V.</t>
  </si>
  <si>
    <t>Groupe Caisse des Depôts</t>
  </si>
  <si>
    <t>Keolis Deutschland GmbH &amp; Co. KG</t>
  </si>
  <si>
    <t>NS Internationaal BV</t>
  </si>
  <si>
    <t>NS Reizigers BV</t>
  </si>
  <si>
    <t>NSB AS (Norges Statsbaner AS)</t>
  </si>
  <si>
    <t>NO</t>
  </si>
  <si>
    <t>NSB Gjøvikbanen AS</t>
  </si>
  <si>
    <t>Flytoget AS</t>
  </si>
  <si>
    <t>SJ AB</t>
  </si>
  <si>
    <t>Arriva RP Sp. z o. o.</t>
  </si>
  <si>
    <t>PL</t>
  </si>
  <si>
    <t>Koleje Dolnośląskie S.A.</t>
  </si>
  <si>
    <t>Regional authority of Lower Silesia</t>
  </si>
  <si>
    <t>Koleje Małopolskie Sp. z o.o.</t>
  </si>
  <si>
    <t>Regional authority of Lesser Poland</t>
  </si>
  <si>
    <t>Koleje Mazowieckie - KM sp. z o.o.</t>
  </si>
  <si>
    <t>Regional authority of Masovia</t>
  </si>
  <si>
    <t>Koleje Śląskie Sp. z o. o.</t>
  </si>
  <si>
    <t>Regional authority of Silesia</t>
  </si>
  <si>
    <t>Koleje Wielkopolskie Sp. z o. o.</t>
  </si>
  <si>
    <t>Regional authority of Greater Poland</t>
  </si>
  <si>
    <t>Łódzka Kolej Aglomeracyjna Sp. z o.o.</t>
  </si>
  <si>
    <t>Regional authority of Lodz</t>
  </si>
  <si>
    <t>Przewozy Regionalne Sp. z o.o.</t>
  </si>
  <si>
    <t>Industrial Development Agency JSC</t>
  </si>
  <si>
    <t>PKP Intercity (Polskie Koleje Państwowe Intercity S.A.)</t>
  </si>
  <si>
    <t>PKP Szybka Kolej Miejska w Trójmieście Sp. z o.o.</t>
  </si>
  <si>
    <t>Szybka Kolej Miejska Sp. z o.o.</t>
  </si>
  <si>
    <t>Local authority of Warsaw</t>
  </si>
  <si>
    <t>Warszawska Kolej Dojazdowa Sp. z o.o.</t>
  </si>
  <si>
    <t>UBB (Usedomer Baderbahn GmbH)</t>
  </si>
  <si>
    <t>SK</t>
  </si>
  <si>
    <t>CP – Comboios de Portugal, E.P.E.</t>
  </si>
  <si>
    <t>FERTAGUS – Travessia do Tejo, Transportes, S.A.</t>
  </si>
  <si>
    <t>Joaquim Jerónimo S.A.</t>
  </si>
  <si>
    <t>CFR Calatori</t>
  </si>
  <si>
    <t>RO</t>
  </si>
  <si>
    <t>Romanian State</t>
  </si>
  <si>
    <t>Interregional Calatori</t>
  </si>
  <si>
    <t>LOTUS SRL</t>
  </si>
  <si>
    <t>Regio Calatori</t>
  </si>
  <si>
    <t xml:space="preserve"> individual stakeholders</t>
  </si>
  <si>
    <t>Softrans</t>
  </si>
  <si>
    <t xml:space="preserve">individual stakeholders
</t>
  </si>
  <si>
    <t>Astra Trans Carpatic</t>
  </si>
  <si>
    <t>Astra Vagoane Calatori S.A, Tristar S.R.L.</t>
  </si>
  <si>
    <t>Transferoviar Calatori</t>
  </si>
  <si>
    <t>SC Transferoviar Grup SA</t>
  </si>
  <si>
    <t>Arriva Sverige AB</t>
  </si>
  <si>
    <t>A-Train AB</t>
  </si>
  <si>
    <t>Portare 2 AB</t>
  </si>
  <si>
    <t>Hector Rail AB</t>
  </si>
  <si>
    <t>Hector Rail Holding 2 AB</t>
  </si>
  <si>
    <t>Inlandståget AB</t>
  </si>
  <si>
    <t>Inlandsbanan AB</t>
  </si>
  <si>
    <t>MTR Nordic AB</t>
  </si>
  <si>
    <t>HK</t>
  </si>
  <si>
    <t>Svenska Tågkompaniet AB</t>
  </si>
  <si>
    <t>Transdev Sverige AB</t>
  </si>
  <si>
    <t>Caisse des dépôts et consignations</t>
  </si>
  <si>
    <t>Tågåkeriet i Bergslagen AB</t>
  </si>
  <si>
    <t>SŽ-Potniški promet (Slovenske železnice-Potniški promet)</t>
  </si>
  <si>
    <t>SI</t>
  </si>
  <si>
    <t>ZSSK (Železničná spoločnosť Slovensko)</t>
  </si>
  <si>
    <t>RegioJet</t>
  </si>
  <si>
    <t>Student Agency, CZ</t>
  </si>
  <si>
    <t>Leo Express</t>
  </si>
  <si>
    <t>private ownership</t>
  </si>
  <si>
    <t>Arriva Service</t>
  </si>
  <si>
    <t>Arriva Trains Wales</t>
  </si>
  <si>
    <t>c2c</t>
  </si>
  <si>
    <t>Caledonian Sleeper</t>
  </si>
  <si>
    <t>Serco</t>
  </si>
  <si>
    <t>Chiltern</t>
  </si>
  <si>
    <t>CrossCountry</t>
  </si>
  <si>
    <t>East Midlands Trains</t>
  </si>
  <si>
    <t>Stagecoach</t>
  </si>
  <si>
    <t>Govia Thameslink Railway</t>
  </si>
  <si>
    <t>Go-Ahead</t>
  </si>
  <si>
    <t>Great Western Railway</t>
  </si>
  <si>
    <t>FirstGroup</t>
  </si>
  <si>
    <t>Greater Anglia</t>
  </si>
  <si>
    <t>London Overground</t>
  </si>
  <si>
    <t>Merseyrail</t>
  </si>
  <si>
    <t>Northern</t>
  </si>
  <si>
    <t>ScotRail</t>
  </si>
  <si>
    <t>South Western Railway</t>
  </si>
  <si>
    <t>Southeastern</t>
  </si>
  <si>
    <t>TfL Rail</t>
  </si>
  <si>
    <t>MTR Corporation</t>
  </si>
  <si>
    <t>Hong-Kong</t>
  </si>
  <si>
    <t>TransPennine Express</t>
  </si>
  <si>
    <t>Virgin Trains East Coast</t>
  </si>
  <si>
    <t>Virgin Trains West Coast</t>
  </si>
  <si>
    <t>Virgin Group</t>
  </si>
  <si>
    <t>West Midlands Trains</t>
  </si>
  <si>
    <t>Translink NI Railways</t>
  </si>
  <si>
    <t>Grand Central</t>
  </si>
  <si>
    <t>Heathrow Express</t>
  </si>
  <si>
    <t>Heathrow Airport Holdings</t>
  </si>
  <si>
    <t>Hull Trains</t>
  </si>
  <si>
    <t>Eurostar</t>
  </si>
  <si>
    <t>Le Shuttle</t>
  </si>
  <si>
    <t>Getlink</t>
  </si>
  <si>
    <t>NMBS/SNCB</t>
  </si>
  <si>
    <t>THI factory (Thalys)</t>
  </si>
  <si>
    <t>Unidentified RU N°1</t>
  </si>
  <si>
    <t>unknown</t>
  </si>
  <si>
    <t>Unidentified RU N°2</t>
  </si>
  <si>
    <t>Unidentified RU N°3</t>
  </si>
  <si>
    <t>Unidentified RU N°4</t>
  </si>
  <si>
    <t>Unidentified RU N°5</t>
  </si>
  <si>
    <t>Unidentified RU N°6</t>
  </si>
  <si>
    <t>Unidentified RU N°7</t>
  </si>
  <si>
    <t>Unidentified RU N°8</t>
  </si>
  <si>
    <t>Unidentified RU N°9</t>
  </si>
  <si>
    <t>Unidentified RU N°10</t>
  </si>
  <si>
    <t>Unidentified RU N°11</t>
  </si>
  <si>
    <t>Unidentified RU N°12</t>
  </si>
  <si>
    <t>Unidentified RU N°13</t>
  </si>
  <si>
    <t>Unidentified RU N°14</t>
  </si>
  <si>
    <t>Unidentified RU N°15</t>
  </si>
  <si>
    <t>Unidentified RU N°16</t>
  </si>
  <si>
    <t>Unidentified RU N°17</t>
  </si>
  <si>
    <t>Unidentified RU N°18</t>
  </si>
  <si>
    <t>Unidentified RU N°19</t>
  </si>
  <si>
    <t>Unidentified RU N°20</t>
  </si>
  <si>
    <t>Unidentified RU N°21</t>
  </si>
  <si>
    <t>Unidentified RU N°22</t>
  </si>
  <si>
    <t>Unidentified RU N°23</t>
  </si>
  <si>
    <t>Unidentified RU N°24</t>
  </si>
  <si>
    <t>Unidentified RU N°25</t>
  </si>
  <si>
    <t>Unidentified RU N°26</t>
  </si>
  <si>
    <t>Unidentified RU N°27</t>
  </si>
  <si>
    <t>Unidentified RU N°28</t>
  </si>
  <si>
    <t>Unidentified RU N°29</t>
  </si>
  <si>
    <t>Unidentified RU N°30</t>
  </si>
  <si>
    <t>Unidentified RU N°31</t>
  </si>
  <si>
    <t>Unidentified RU N°32</t>
  </si>
  <si>
    <t>Unidentified RU N°33</t>
  </si>
  <si>
    <t>Unidentified RU N°34</t>
  </si>
  <si>
    <t>Unidentified RU N°35</t>
  </si>
  <si>
    <t>Unidentified RU N°36</t>
  </si>
  <si>
    <t>Unidentified RU N°37</t>
  </si>
  <si>
    <t>Unidentified RU N°38</t>
  </si>
  <si>
    <t>Unidentified RU N°39</t>
  </si>
  <si>
    <t>Unidentified RU N°40</t>
  </si>
  <si>
    <t>TABLE 2 : Shareholding of domestic incumbent in passenger railway undertakings abroad.</t>
  </si>
  <si>
    <t>Localisation of the RU</t>
  </si>
  <si>
    <t>Type of rail services operated abroad</t>
  </si>
  <si>
    <t>Type of other passenger transport services operated abroad</t>
  </si>
  <si>
    <t>Provision of other key services in the transport sector abroad</t>
  </si>
  <si>
    <t>Details</t>
  </si>
  <si>
    <t>Name of the domestic incumbent</t>
  </si>
  <si>
    <t>Participation rate of domestic incumbent in the RU</t>
  </si>
  <si>
    <t>Seat of the RU</t>
  </si>
  <si>
    <t>Markets entered abroad</t>
  </si>
  <si>
    <t>Domestic PSO regional/suburban rail services</t>
  </si>
  <si>
    <t>Domestic PSO long-distance rail services</t>
  </si>
  <si>
    <t>Non-PSO regional/suburban rail services</t>
  </si>
  <si>
    <t>Domestic Non-PSO long-distance rail services</t>
  </si>
  <si>
    <t>International services</t>
  </si>
  <si>
    <t>Urban transport services</t>
  </si>
  <si>
    <t>Coach services</t>
  </si>
  <si>
    <t>Carpooling services</t>
  </si>
  <si>
    <t>Air services</t>
  </si>
  <si>
    <t>Ticketing</t>
  </si>
  <si>
    <t>Rail station management</t>
  </si>
  <si>
    <t>Indicate the legal name of the company in which the domestic incumbent has direct shares. If applicable, write first the abbreviation then the full name between (). For example, "SBB (Schweizerische Bundesbahnen)".</t>
  </si>
  <si>
    <t>Legal name of the incumbent RU having shares in the RU. If applicable, write first the abbreviation then the full name between (). For example, "SBB (Schweizerische Bundesbahnen)".</t>
  </si>
  <si>
    <t>Indicate the participation rate of domestic incumbent in the company (%).</t>
  </si>
  <si>
    <t>Indicate the country on which the seat (i.e. the headquarters) of the company is.</t>
  </si>
  <si>
    <t>Indicate if the RU operates PSO regional or suburban services (YES/NO)</t>
  </si>
  <si>
    <t>Indicate if the RU operates PSO long-distance rail services (YES/NO)</t>
  </si>
  <si>
    <t>Indicate if the RU operates non-PSO regional or suburban  rail services (YES/NO)</t>
  </si>
  <si>
    <t>Indicate if the RU operates non-PSO long-distance rail services (YES/NO)</t>
  </si>
  <si>
    <t>Indicate if the RU operates international rail services between your country and the foreign country entered (column H). (YES/NO)</t>
  </si>
  <si>
    <t>Indicate if the RU operates urban transport services (e.g. tram, bus,…) (YES/NO)</t>
  </si>
  <si>
    <t>Indicate if the RU operates coach services (YES/NO)</t>
  </si>
  <si>
    <t>Indicate if the RU operates carpooling services (YES/NO)</t>
  </si>
  <si>
    <t>Indicate if the RU operates air services (YES/NO)</t>
  </si>
  <si>
    <t>Indicate if the RU provides ticketing services for transport services (YES/NO)</t>
  </si>
  <si>
    <t>Indicate if the RU is a manager of rail stations in this country (YES/NO)</t>
  </si>
  <si>
    <t>DB AG (Deutsche Bahn AG)</t>
  </si>
  <si>
    <t>e.g. Erzgebirgsbahn to Karlovy Vary</t>
  </si>
  <si>
    <t>e.g. Südostbayernbahn to Salzburg</t>
  </si>
  <si>
    <t>DB Arriva plc.</t>
  </si>
  <si>
    <t>there are several individual companies under DB Arriva plc.</t>
  </si>
  <si>
    <t>DB Arriva Personenvervoer Nederland BV</t>
  </si>
  <si>
    <t>DB Arriva Danmark A/S</t>
  </si>
  <si>
    <t>DB Arriva Sverige AB</t>
  </si>
  <si>
    <t>there are several individual companies under DB Arriva SE</t>
  </si>
  <si>
    <t>Arriva RP Sp. z o.o</t>
  </si>
  <si>
    <t xml:space="preserve">there are several individual companies under DB Arriva PL </t>
  </si>
  <si>
    <t xml:space="preserve">DB Arriva Transport Ceska Republika a.S. </t>
  </si>
  <si>
    <t>there are several individual companies under DB Arriva CZ</t>
  </si>
  <si>
    <t>Praha - Slovácko - Nitra</t>
  </si>
  <si>
    <t>DB Arriva Portugal - Transportes LDA</t>
  </si>
  <si>
    <t>there are several individual companies under DB Arriva PT</t>
  </si>
  <si>
    <t>e.g. ICE to Paris</t>
  </si>
  <si>
    <t>e.g. ICE to Brussels</t>
  </si>
  <si>
    <t>e.g. ICE to Innsbruck</t>
  </si>
  <si>
    <t>e.g. ICE to Basel</t>
  </si>
  <si>
    <t>e.g. ICE to Amsterdam</t>
  </si>
  <si>
    <t>e.g. ICE to Kopenhagen</t>
  </si>
  <si>
    <t>e.g. ICE to Luxemburg</t>
  </si>
  <si>
    <t>e.g. EC to Bozen</t>
  </si>
  <si>
    <t>e.g. EC to Zagreb</t>
  </si>
  <si>
    <t>e.g. EC to Budapest</t>
  </si>
  <si>
    <t>e.g. EC to Ljubljana</t>
  </si>
  <si>
    <t>e.g. EC to Praha</t>
  </si>
  <si>
    <t>DSB</t>
  </si>
  <si>
    <t>Westbahn is a subsidiary of Rail Holding AG, in which SNCF has shares.
Westbahn sells its own ticket (https://westbahn.at/en/company-1/about-westbahn/)</t>
  </si>
  <si>
    <t>Thalys</t>
  </si>
  <si>
    <t>Thalys depends on THI Factory. In FR, Thallys offers only international services, but with cabotage.</t>
  </si>
  <si>
    <t>Keolis Deutschland COKG</t>
  </si>
  <si>
    <t>details filled in by Arafer, based on Keolis DE</t>
  </si>
  <si>
    <t>Govia Thameslink Railway - Keolis</t>
  </si>
  <si>
    <t xml:space="preserve">Via Keolis, a wholly-owned subsidiary of the French incumbent. This company only operates regional/suburban services; GTR is a subsidiary of Govia, which is itself a joint venture between the British Go-Ahead Group (65%) and French company Keolis (35%). </t>
  </si>
  <si>
    <t>LSER (London&amp;South Eastern Railway) - Keolis</t>
  </si>
  <si>
    <t>Via Keolis, a wholly-owned subsidiary of the French incumbent. This company only operates regional/suburban services. London &amp; South Eastern Railway Limited trades as Southeastern</t>
  </si>
  <si>
    <t>Keolis Commuter Services LLC</t>
  </si>
  <si>
    <t>USA</t>
  </si>
  <si>
    <t>Via Keolis, a wholly-owned subsidiary of the French incumbent</t>
  </si>
  <si>
    <t>This company is also an infrastructure manager</t>
  </si>
  <si>
    <t>details filled in by Arafer, based on info on internet</t>
  </si>
  <si>
    <t>Lyria SAS</t>
  </si>
  <si>
    <t>Thello doesn’t operate in Italy. Trenitalia operates till the border and than starts Thello. Anyway the train is the same. What do you think about?</t>
  </si>
  <si>
    <t>NXET</t>
  </si>
  <si>
    <t>Trenitalia UK</t>
  </si>
  <si>
    <t>TrainOse</t>
  </si>
  <si>
    <t>FSI Group</t>
  </si>
  <si>
    <t>TrainOSE was acquired in September 2017 by the Italian national railway company, Ferrovie dello Stato Italiane</t>
  </si>
  <si>
    <t>Netinera</t>
  </si>
  <si>
    <t xml:space="preserve">neg Niebüll GmbH </t>
  </si>
  <si>
    <t>details filled in by Arafer, based on RU website</t>
  </si>
  <si>
    <t>NS Groep</t>
  </si>
  <si>
    <t>same company as WestfalenBahn GmbH in table 1</t>
  </si>
  <si>
    <t>Abellio Rail Mitteldeutschland  GmbH</t>
  </si>
  <si>
    <t>Abellio Rail Baden-Württemberg  GmbH</t>
  </si>
  <si>
    <t>SBB-D (SBB GmbH)</t>
  </si>
  <si>
    <t>SBB (Schweizerische Bundesbahnen)</t>
  </si>
  <si>
    <t>International passenger service between CH and DE</t>
  </si>
  <si>
    <t>TILO SA</t>
  </si>
  <si>
    <t>International passenger service between CH and ITA</t>
  </si>
  <si>
    <t>Cisalpino SA</t>
  </si>
  <si>
    <t>Ch</t>
  </si>
  <si>
    <t>International passenger service between CH and FRA</t>
  </si>
  <si>
    <t>THI Factory (Thalys)</t>
  </si>
  <si>
    <t>Thalys depends on THI Factory. In BE, Thallys offers only international services, but with cabotage.</t>
  </si>
  <si>
    <t>Contracting Authority</t>
  </si>
  <si>
    <t>Directly Awarded Contracts</t>
  </si>
  <si>
    <t>Domestic Incumbent</t>
  </si>
  <si>
    <t>Other RU</t>
  </si>
  <si>
    <t>State Authority</t>
  </si>
  <si>
    <t>-</t>
  </si>
  <si>
    <t>10 - 15</t>
  </si>
  <si>
    <t>Regional Authorities</t>
  </si>
  <si>
    <t>8 - 10</t>
  </si>
  <si>
    <t>Ministry</t>
  </si>
  <si>
    <t>Ministry for Innovation and Technology</t>
  </si>
  <si>
    <t>Latvia Republic</t>
  </si>
  <si>
    <t>Council of Public Transport</t>
  </si>
  <si>
    <t>Ministry of Transport and Communications</t>
  </si>
  <si>
    <t>Ministry of Transport</t>
  </si>
  <si>
    <t>6 - 15</t>
  </si>
  <si>
    <t>1 - 4</t>
  </si>
  <si>
    <t>Secretary of State for Infrastructure and Planning</t>
  </si>
  <si>
    <t>Ministry of Transport and
Communications</t>
  </si>
  <si>
    <t>Railway Reform Authority</t>
  </si>
  <si>
    <t>Ministry of Transport and 
Construction</t>
  </si>
  <si>
    <t>Ministry of Infrastructure</t>
  </si>
  <si>
    <t>Ministry of Transports and Regional Authorities</t>
  </si>
  <si>
    <t>Federation and Cantons</t>
  </si>
  <si>
    <t>Total</t>
  </si>
  <si>
    <t xml:space="preserve">n.a. - information not available </t>
  </si>
  <si>
    <r>
      <t xml:space="preserve">Average Duration     of Contract
</t>
    </r>
    <r>
      <rPr>
        <i/>
        <sz val="11"/>
        <color theme="1"/>
        <rFont val="Calibri"/>
        <family val="2"/>
        <scheme val="minor"/>
      </rPr>
      <t xml:space="preserve"> (years)</t>
    </r>
  </si>
  <si>
    <t>Tender Awarded</t>
  </si>
  <si>
    <r>
      <t xml:space="preserve">Domestic Incumbent </t>
    </r>
    <r>
      <rPr>
        <b/>
        <vertAlign val="superscript"/>
        <sz val="11"/>
        <color theme="1"/>
        <rFont val="Calibri"/>
        <family val="2"/>
        <scheme val="minor"/>
      </rPr>
      <t>(1)</t>
    </r>
  </si>
  <si>
    <t>Local Authorities</t>
  </si>
  <si>
    <t>Regional Transport Authorities</t>
  </si>
  <si>
    <t>Department for Transport</t>
  </si>
  <si>
    <t>Directly Awarded</t>
  </si>
  <si>
    <t>Ministry of Transports and Infrastructure / Ministry of Economy</t>
  </si>
  <si>
    <t>Ministry of Transport and Communication</t>
  </si>
  <si>
    <t>Federal Office of Transport</t>
  </si>
  <si>
    <t>Swedish Transport Administration</t>
  </si>
  <si>
    <r>
      <rPr>
        <i/>
        <vertAlign val="superscript"/>
        <sz val="11"/>
        <color theme="1"/>
        <rFont val="Calibri"/>
        <family val="2"/>
        <scheme val="minor"/>
      </rPr>
      <t xml:space="preserve">(1) </t>
    </r>
    <r>
      <rPr>
        <i/>
        <sz val="11"/>
        <color theme="1"/>
        <rFont val="Calibri"/>
        <family val="2"/>
        <scheme val="minor"/>
      </rPr>
      <t>Domestic Incumbent won</t>
    </r>
  </si>
  <si>
    <t>CHAPTER 7 - COMPETITION FOR THE PASSENGER MARKET WITH FOCUS ON THE AWARDING PROCEDURES FOR PUBLIC SERVICE CONTRACTS</t>
  </si>
  <si>
    <t>7.4. Long-distance Services - Directly Awarded Contracts</t>
  </si>
  <si>
    <t>7.4. Long-distance Services - Tender Awarded Contracts</t>
  </si>
  <si>
    <t>Table 3 - Summary of the tenders awarded, between 2013-2017, for long-distance services</t>
  </si>
  <si>
    <t>Table 4 - Summary of directly awarded contracts, active in 2017, for long-distance services</t>
  </si>
  <si>
    <t>7.3. Regional Services - Tender Awarded Contracts</t>
  </si>
  <si>
    <t>Table 2 - Summary of the tenders awarded, between 2013-2017, for regional services</t>
  </si>
  <si>
    <t>7.3. Regional Services - Directly Awarded Contracts</t>
  </si>
  <si>
    <t>Table 1 - Summary of directly awarded contracts, active in 2017, for regional services</t>
  </si>
  <si>
    <t>Ministry of Transport and Communications / Helsinki Regional Transport Authority</t>
  </si>
  <si>
    <r>
      <t xml:space="preserve">4 </t>
    </r>
    <r>
      <rPr>
        <vertAlign val="superscript"/>
        <sz val="10"/>
        <color theme="1"/>
        <rFont val="Calibri"/>
        <family val="2"/>
        <scheme val="minor"/>
      </rPr>
      <t>(1)</t>
    </r>
  </si>
  <si>
    <r>
      <t xml:space="preserve">Croatia </t>
    </r>
    <r>
      <rPr>
        <b/>
        <vertAlign val="superscript"/>
        <sz val="10"/>
        <color theme="1"/>
        <rFont val="Calibri"/>
        <family val="2"/>
        <scheme val="minor"/>
      </rPr>
      <t>(2)</t>
    </r>
  </si>
  <si>
    <r>
      <t xml:space="preserve">Greece </t>
    </r>
    <r>
      <rPr>
        <b/>
        <vertAlign val="superscript"/>
        <sz val="10"/>
        <color theme="1"/>
        <rFont val="Calibri"/>
        <family val="2"/>
        <scheme val="minor"/>
      </rPr>
      <t>(2)</t>
    </r>
  </si>
  <si>
    <r>
      <t>Hungary</t>
    </r>
    <r>
      <rPr>
        <b/>
        <vertAlign val="superscript"/>
        <sz val="10"/>
        <color theme="1"/>
        <rFont val="Calibri"/>
        <family val="2"/>
        <scheme val="minor"/>
      </rPr>
      <t xml:space="preserve"> (2)</t>
    </r>
  </si>
  <si>
    <r>
      <t xml:space="preserve">1 - 15 </t>
    </r>
    <r>
      <rPr>
        <vertAlign val="superscript"/>
        <sz val="10"/>
        <color theme="1"/>
        <rFont val="Calibri"/>
        <family val="2"/>
        <scheme val="minor"/>
      </rPr>
      <t>(6)</t>
    </r>
  </si>
  <si>
    <r>
      <t xml:space="preserve">Lithuania </t>
    </r>
    <r>
      <rPr>
        <b/>
        <vertAlign val="superscript"/>
        <sz val="10"/>
        <color theme="1"/>
        <rFont val="Calibri"/>
        <family val="2"/>
        <scheme val="minor"/>
      </rPr>
      <t>(2)</t>
    </r>
  </si>
  <si>
    <r>
      <t xml:space="preserve">Luxemburg </t>
    </r>
    <r>
      <rPr>
        <b/>
        <vertAlign val="superscript"/>
        <sz val="10"/>
        <color theme="1"/>
        <rFont val="Calibri"/>
        <family val="2"/>
        <scheme val="minor"/>
      </rPr>
      <t>(2)</t>
    </r>
  </si>
  <si>
    <r>
      <t xml:space="preserve">n.a. </t>
    </r>
    <r>
      <rPr>
        <vertAlign val="superscript"/>
        <sz val="10"/>
        <color theme="1"/>
        <rFont val="Calibri"/>
        <family val="2"/>
        <scheme val="minor"/>
      </rPr>
      <t>(3)</t>
    </r>
  </si>
  <si>
    <r>
      <t xml:space="preserve">Republic of North Macedonia </t>
    </r>
    <r>
      <rPr>
        <b/>
        <vertAlign val="superscript"/>
        <sz val="10"/>
        <color theme="1"/>
        <rFont val="Calibri"/>
        <family val="2"/>
        <scheme val="minor"/>
      </rPr>
      <t>(2)</t>
    </r>
  </si>
  <si>
    <r>
      <t xml:space="preserve">Romania </t>
    </r>
    <r>
      <rPr>
        <b/>
        <vertAlign val="superscript"/>
        <sz val="10"/>
        <color theme="1"/>
        <rFont val="Calibri"/>
        <family val="2"/>
        <scheme val="minor"/>
      </rPr>
      <t>(2)</t>
    </r>
  </si>
  <si>
    <r>
      <t xml:space="preserve">Slovenia </t>
    </r>
    <r>
      <rPr>
        <b/>
        <vertAlign val="superscript"/>
        <sz val="10"/>
        <color theme="1"/>
        <rFont val="Calibri"/>
        <family val="2"/>
        <scheme val="minor"/>
      </rPr>
      <t>(2)</t>
    </r>
  </si>
  <si>
    <r>
      <t xml:space="preserve">10 </t>
    </r>
    <r>
      <rPr>
        <vertAlign val="superscript"/>
        <sz val="10"/>
        <color theme="1"/>
        <rFont val="Calibri"/>
        <family val="2"/>
        <scheme val="minor"/>
      </rPr>
      <t>(4)</t>
    </r>
  </si>
  <si>
    <r>
      <t xml:space="preserve">Switzerland </t>
    </r>
    <r>
      <rPr>
        <b/>
        <vertAlign val="superscript"/>
        <sz val="10"/>
        <color theme="1"/>
        <rFont val="Calibri"/>
        <family val="2"/>
        <scheme val="minor"/>
      </rPr>
      <t>(5)</t>
    </r>
  </si>
  <si>
    <r>
      <t xml:space="preserve">Average Duration            of Contract 
</t>
    </r>
    <r>
      <rPr>
        <i/>
        <sz val="10"/>
        <color theme="1"/>
        <rFont val="Calibri"/>
        <family val="2"/>
        <scheme val="minor"/>
      </rPr>
      <t>(years)</t>
    </r>
  </si>
  <si>
    <r>
      <rPr>
        <i/>
        <vertAlign val="superscript"/>
        <sz val="10"/>
        <color theme="1"/>
        <rFont val="Calibri"/>
        <family val="2"/>
        <scheme val="minor"/>
      </rPr>
      <t xml:space="preserve">(1) </t>
    </r>
    <r>
      <rPr>
        <i/>
        <sz val="10"/>
        <color theme="1"/>
        <rFont val="Calibri"/>
        <family val="2"/>
        <scheme val="minor"/>
      </rPr>
      <t xml:space="preserve">Extension of the previous contract; </t>
    </r>
    <r>
      <rPr>
        <i/>
        <vertAlign val="superscript"/>
        <sz val="10"/>
        <color theme="1"/>
        <rFont val="Calibri"/>
        <family val="2"/>
        <scheme val="minor"/>
      </rPr>
      <t>(2)</t>
    </r>
    <r>
      <rPr>
        <i/>
        <sz val="10"/>
        <color theme="1"/>
        <rFont val="Calibri"/>
        <family val="2"/>
        <scheme val="minor"/>
      </rPr>
      <t xml:space="preserve"> No segmentation between Regional and Long-distance services; </t>
    </r>
    <r>
      <rPr>
        <i/>
        <vertAlign val="superscript"/>
        <sz val="10"/>
        <color theme="1"/>
        <rFont val="Calibri"/>
        <family val="2"/>
        <scheme val="minor"/>
      </rPr>
      <t xml:space="preserve">(3) </t>
    </r>
    <r>
      <rPr>
        <i/>
        <sz val="10"/>
        <color theme="1"/>
        <rFont val="Calibri"/>
        <family val="2"/>
        <scheme val="minor"/>
      </rPr>
      <t xml:space="preserve">In 2017 there was an exclusive right granted by law without a contract; </t>
    </r>
    <r>
      <rPr>
        <i/>
        <vertAlign val="superscript"/>
        <sz val="10"/>
        <color theme="1"/>
        <rFont val="Calibri"/>
        <family val="2"/>
        <scheme val="minor"/>
      </rPr>
      <t xml:space="preserve">(4) </t>
    </r>
    <r>
      <rPr>
        <i/>
        <sz val="10"/>
        <color theme="1"/>
        <rFont val="Calibri"/>
        <family val="2"/>
        <scheme val="minor"/>
      </rPr>
      <t xml:space="preserve">This duration refers to the contract between the incumbent and the Ministry of Transports;  </t>
    </r>
    <r>
      <rPr>
        <i/>
        <vertAlign val="superscript"/>
        <sz val="10"/>
        <color theme="1"/>
        <rFont val="Calibri"/>
        <family val="2"/>
        <scheme val="minor"/>
      </rPr>
      <t xml:space="preserve">(5) </t>
    </r>
    <r>
      <rPr>
        <i/>
        <sz val="10"/>
        <color theme="1"/>
        <rFont val="Calibri"/>
        <family val="2"/>
        <scheme val="minor"/>
      </rPr>
      <t xml:space="preserve">Multiple contracts were directly awarded, however the Regulatory Body does not have the exact number; </t>
    </r>
    <r>
      <rPr>
        <i/>
        <vertAlign val="superscript"/>
        <sz val="10"/>
        <color theme="1"/>
        <rFont val="Calibri"/>
        <family val="2"/>
        <scheme val="minor"/>
      </rPr>
      <t xml:space="preserve">(6) </t>
    </r>
    <r>
      <rPr>
        <i/>
        <sz val="10"/>
        <color theme="1"/>
        <rFont val="Calibri"/>
        <family val="2"/>
        <scheme val="minor"/>
      </rPr>
      <t xml:space="preserve">In Latvia Republic there are two separate types of Contracts: i) for the Domestic incumbent (Pasazieru vilciens JSC), duration of 15 years and ii) for regional narrow-gage operator (Gulbenes-Aluksnes banitis Ltd.), duration of 1 year (annually renegotiated);  </t>
    </r>
    <r>
      <rPr>
        <i/>
        <vertAlign val="superscript"/>
        <sz val="10"/>
        <color theme="1"/>
        <rFont val="Calibri"/>
        <family val="2"/>
        <scheme val="minor"/>
      </rPr>
      <t>(7)</t>
    </r>
    <r>
      <rPr>
        <i/>
        <sz val="10"/>
        <color theme="1"/>
        <rFont val="Calibri"/>
        <family val="2"/>
        <scheme val="minor"/>
      </rPr>
      <t xml:space="preserve"> These 13 Other RUs in Poland are not comptetitors, but they are publicly-owned regional RUs</t>
    </r>
  </si>
  <si>
    <r>
      <t xml:space="preserve">Average Duration            of Contract
</t>
    </r>
    <r>
      <rPr>
        <i/>
        <sz val="10"/>
        <color theme="1"/>
        <rFont val="Calibri"/>
        <family val="2"/>
        <scheme val="minor"/>
      </rPr>
      <t xml:space="preserve"> (years)</t>
    </r>
  </si>
  <si>
    <r>
      <t xml:space="preserve">Domestic Incumbent </t>
    </r>
    <r>
      <rPr>
        <b/>
        <vertAlign val="superscript"/>
        <sz val="10"/>
        <color theme="1"/>
        <rFont val="Calibri"/>
        <family val="2"/>
        <scheme val="minor"/>
      </rPr>
      <t>(1)</t>
    </r>
  </si>
  <si>
    <r>
      <t xml:space="preserve">n.a. </t>
    </r>
    <r>
      <rPr>
        <vertAlign val="superscript"/>
        <sz val="10"/>
        <color theme="1"/>
        <rFont val="Calibri"/>
        <family val="2"/>
        <scheme val="minor"/>
      </rPr>
      <t>(1)</t>
    </r>
  </si>
  <si>
    <t>Teresa Gonçalves (teresa.goncalves@amt-autoridade.pt)</t>
  </si>
  <si>
    <t>Whether it is a domestic, foreign or non-incumbent owner</t>
  </si>
  <si>
    <t>Indicate the countries where the RU operates at least rail passenger services abroad (one line for each country)</t>
  </si>
  <si>
    <t>Any relevant comment on the nature or the activity of the RU abroad.</t>
  </si>
  <si>
    <t>The 7th IRG-Rail Market Monitoring Report and Working Document can be found on IRG website.</t>
  </si>
  <si>
    <t>Route length by country area</t>
  </si>
  <si>
    <t>DB Bahn italia</t>
  </si>
  <si>
    <t>yes</t>
  </si>
  <si>
    <t>DB</t>
  </si>
  <si>
    <t>OBB-personenverkehr AG</t>
  </si>
  <si>
    <t>OBB</t>
  </si>
  <si>
    <t>FFS Ferrovie Federali Svizzere-SA</t>
  </si>
  <si>
    <t>FFS</t>
  </si>
  <si>
    <r>
      <t>Portugal</t>
    </r>
    <r>
      <rPr>
        <b/>
        <vertAlign val="superscript"/>
        <sz val="10"/>
        <color theme="1"/>
        <rFont val="Calibri"/>
        <family val="2"/>
        <scheme val="minor"/>
      </rPr>
      <t xml:space="preserve"> (3)</t>
    </r>
  </si>
  <si>
    <r>
      <rPr>
        <i/>
        <vertAlign val="superscript"/>
        <sz val="11"/>
        <color theme="1"/>
        <rFont val="Calibri"/>
        <family val="2"/>
        <scheme val="minor"/>
      </rPr>
      <t xml:space="preserve">(1) </t>
    </r>
    <r>
      <rPr>
        <i/>
        <sz val="11"/>
        <color theme="1"/>
        <rFont val="Calibri"/>
        <family val="2"/>
        <scheme val="minor"/>
      </rPr>
      <t xml:space="preserve">Domestic Incumbent won; </t>
    </r>
    <r>
      <rPr>
        <i/>
        <vertAlign val="superscript"/>
        <sz val="11"/>
        <color theme="1"/>
        <rFont val="Calibri"/>
        <family val="2"/>
        <scheme val="minor"/>
      </rPr>
      <t>(2)</t>
    </r>
    <r>
      <rPr>
        <i/>
        <sz val="11"/>
        <color theme="1"/>
        <rFont val="Calibri"/>
        <family val="2"/>
        <scheme val="minor"/>
      </rPr>
      <t xml:space="preserve"> No segmentation between Regional and Long-distance servicesn; </t>
    </r>
    <r>
      <rPr>
        <i/>
        <vertAlign val="superscript"/>
        <sz val="11"/>
        <color theme="1"/>
        <rFont val="Calibri"/>
        <family val="2"/>
        <scheme val="minor"/>
      </rPr>
      <t>(3)</t>
    </r>
    <r>
      <rPr>
        <i/>
        <sz val="11"/>
        <color theme="1"/>
        <rFont val="Calibri"/>
        <family val="2"/>
        <scheme val="minor"/>
      </rPr>
      <t>Although there was no tenders awarded in the period in analysis, the contract was renegotiated several times beig considered in this analysis.</t>
    </r>
  </si>
  <si>
    <t>RU</t>
  </si>
  <si>
    <t>Nationality of the main shareholder if the main shareholder is not an incumbent</t>
  </si>
  <si>
    <t>Name of themain shareholder if the main shareholder is not an incumbent</t>
  </si>
  <si>
    <t>Nationality of the public authority if there is a presence of a public authority shareholder</t>
  </si>
  <si>
    <t>Total percentage of shares owned by public authorities if there is a presence of a public authority shareholder</t>
  </si>
  <si>
    <r>
      <t xml:space="preserve">Presence of at least </t>
    </r>
    <r>
      <rPr>
        <b/>
        <u/>
        <sz val="10"/>
        <color theme="1"/>
        <rFont val="Franklin Gothic Book"/>
        <family val="2"/>
      </rPr>
      <t xml:space="preserve">one of the shareholders (even a minor one) </t>
    </r>
    <r>
      <rPr>
        <sz val="10"/>
        <color theme="1"/>
        <rFont val="Franklin Gothic Book"/>
        <family val="2"/>
      </rPr>
      <t xml:space="preserve">is a public authority (e.g. State, local public authority) (YES/NO).
</t>
    </r>
  </si>
  <si>
    <t>Nationality of the incumbent when applicable</t>
  </si>
  <si>
    <r>
      <t xml:space="preserve">Indicate if the RU is a </t>
    </r>
    <r>
      <rPr>
        <b/>
        <u/>
        <sz val="10"/>
        <color theme="1"/>
        <rFont val="Franklin Gothic Book"/>
        <family val="2"/>
      </rPr>
      <t>subsidiary owned between 50% and 99,9% by an incumbent</t>
    </r>
    <r>
      <rPr>
        <sz val="10"/>
        <color theme="1"/>
        <rFont val="Franklin Gothic Book"/>
        <family val="2"/>
      </rPr>
      <t xml:space="preserve"> (YES/NO).
If the main shareholder is itself owned at 50% or more by an incumbent, please refer to the mother incumbent undertaking.</t>
    </r>
  </si>
  <si>
    <t>In cooperation with Polish RUs for cross border services. Each RU is responsible for the route on the territory of its country</t>
  </si>
  <si>
    <t>e.g. EC to Warszaw in cooperation with Polish incumbent PKP Intercity. Each RU is responsible for the route on the territory of its country</t>
  </si>
  <si>
    <t>Cross-border services to Świnoujście in Poland</t>
  </si>
  <si>
    <t>Ministry for Mobility and Public Works</t>
  </si>
  <si>
    <t>Ministry of the Sea, Transport and Infrastructure</t>
  </si>
  <si>
    <r>
      <rPr>
        <i/>
        <vertAlign val="superscript"/>
        <sz val="11"/>
        <color theme="1"/>
        <rFont val="Calibri"/>
        <family val="2"/>
        <scheme val="minor"/>
      </rPr>
      <t xml:space="preserve">(1) </t>
    </r>
    <r>
      <rPr>
        <i/>
        <sz val="11"/>
        <color theme="1"/>
        <rFont val="Calibri"/>
        <family val="2"/>
        <scheme val="minor"/>
      </rPr>
      <t>In 2017 there was an exclusive right granted by law without a contract</t>
    </r>
    <r>
      <rPr>
        <i/>
        <vertAlign val="superscript"/>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</si>
</sst>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
    <numFmt numFmtId="167" formatCode="_-* #,##0.0\ _€_-;\-* #,##0.0\ _€_-;_-* &quot;-&quot;??\ _€_-;_-@_-"/>
    <numFmt numFmtId="168" formatCode="0.0"/>
    <numFmt numFmtId="169" formatCode="\(0%\)"/>
  </numFmts>
  <fonts count="45"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sz val="10"/>
      <color theme="1"/>
      <name val="Arial"/>
      <family val="2"/>
    </font>
    <font>
      <sz val="10"/>
      <color rgb="FF342D8A"/>
      <name val="Arial"/>
      <family val="2"/>
    </font>
    <font>
      <u/>
      <sz val="10"/>
      <color rgb="FF342D8A"/>
      <name val="Arial"/>
      <family val="2"/>
    </font>
    <font>
      <sz val="10"/>
      <color rgb="FF002060"/>
      <name val="Arial"/>
      <family val="2"/>
    </font>
    <font>
      <sz val="18"/>
      <color rgb="FF342D8A"/>
      <name val="Arial"/>
      <family val="2"/>
    </font>
    <font>
      <u/>
      <sz val="14"/>
      <color rgb="FF342D8A"/>
      <name val="Arial"/>
      <family val="2"/>
    </font>
    <font>
      <b/>
      <sz val="11"/>
      <color rgb="FF342D8A"/>
      <name val="Arial"/>
      <family val="2"/>
    </font>
    <font>
      <i/>
      <sz val="10"/>
      <name val="Arial"/>
      <family val="2"/>
    </font>
    <font>
      <i/>
      <sz val="10"/>
      <color rgb="FF002060"/>
      <name val="Arial"/>
      <family val="2"/>
    </font>
    <font>
      <b/>
      <u/>
      <sz val="14"/>
      <color rgb="FF342D8A"/>
      <name val="Arial"/>
      <family val="2"/>
    </font>
    <font>
      <b/>
      <sz val="10"/>
      <color rgb="FF342D8A"/>
      <name val="Arial"/>
      <family val="2"/>
    </font>
    <font>
      <sz val="20"/>
      <color rgb="FF342D8A"/>
      <name val="Arial"/>
      <family val="2"/>
    </font>
    <font>
      <sz val="10"/>
      <color theme="1"/>
      <name val="Franklin Gothic Book"/>
      <family val="2"/>
    </font>
    <font>
      <b/>
      <u/>
      <sz val="12"/>
      <color rgb="FFFF0000"/>
      <name val="Franklin Gothic Book"/>
      <family val="2"/>
    </font>
    <font>
      <sz val="10"/>
      <color theme="0"/>
      <name val="Franklin Gothic Book"/>
      <family val="2"/>
    </font>
    <font>
      <b/>
      <u/>
      <sz val="10"/>
      <color theme="1"/>
      <name val="Franklin Gothic Book"/>
      <family val="2"/>
    </font>
    <font>
      <b/>
      <u/>
      <sz val="10"/>
      <color rgb="FFFF0000"/>
      <name val="Franklin Gothic Book"/>
      <family val="2"/>
    </font>
    <font>
      <b/>
      <sz val="12"/>
      <color rgb="FFFF0000"/>
      <name val="Franklin Gothic Book"/>
      <family val="2"/>
    </font>
    <font>
      <b/>
      <sz val="11"/>
      <color theme="1"/>
      <name val="Calibri"/>
      <family val="2"/>
      <scheme val="minor"/>
    </font>
    <font>
      <i/>
      <sz val="11"/>
      <color theme="1"/>
      <name val="Calibri"/>
      <family val="2"/>
      <scheme val="minor"/>
    </font>
    <font>
      <b/>
      <sz val="11"/>
      <name val="Calibri"/>
      <family val="2"/>
      <scheme val="minor"/>
    </font>
    <font>
      <b/>
      <vertAlign val="superscript"/>
      <sz val="11"/>
      <color theme="1"/>
      <name val="Calibri"/>
      <family val="2"/>
      <scheme val="minor"/>
    </font>
    <font>
      <b/>
      <sz val="11"/>
      <color rgb="FFFF0000"/>
      <name val="Segoe Print"/>
    </font>
    <font>
      <i/>
      <sz val="10"/>
      <name val="Calibri"/>
      <family val="2"/>
      <scheme val="minor"/>
    </font>
    <font>
      <i/>
      <vertAlign val="superscript"/>
      <sz val="11"/>
      <color theme="1"/>
      <name val="Calibri"/>
      <family val="2"/>
      <scheme val="minor"/>
    </font>
    <font>
      <b/>
      <sz val="14"/>
      <color theme="1"/>
      <name val="Calibri"/>
      <family val="2"/>
      <scheme val="minor"/>
    </font>
    <font>
      <b/>
      <sz val="14"/>
      <name val="Calibri"/>
      <family val="2"/>
      <scheme val="minor"/>
    </font>
    <font>
      <sz val="1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0"/>
      <name val="Calibri"/>
      <family val="2"/>
      <scheme val="minor"/>
    </font>
    <font>
      <vertAlign val="superscript"/>
      <sz val="10"/>
      <color theme="1"/>
      <name val="Calibri"/>
      <family val="2"/>
      <scheme val="minor"/>
    </font>
    <font>
      <b/>
      <vertAlign val="superscript"/>
      <sz val="10"/>
      <color theme="1"/>
      <name val="Calibri"/>
      <family val="2"/>
      <scheme val="minor"/>
    </font>
    <font>
      <b/>
      <sz val="10"/>
      <color rgb="FFFF0000"/>
      <name val="Segoe Print"/>
    </font>
    <font>
      <i/>
      <vertAlign val="superscript"/>
      <sz val="10"/>
      <color theme="1"/>
      <name val="Calibri"/>
      <family val="2"/>
      <scheme val="minor"/>
    </font>
    <font>
      <b/>
      <sz val="10"/>
      <color theme="1"/>
      <name val="Franklin Gothic Book"/>
      <family val="2"/>
    </font>
    <font>
      <b/>
      <sz val="11"/>
      <color rgb="FFFF0000"/>
      <name val="Calibri"/>
      <family val="2"/>
      <scheme val="minor"/>
    </font>
    <font>
      <b/>
      <sz val="10"/>
      <color rgb="FFFF0000"/>
      <name val="Arial"/>
      <family val="2"/>
    </font>
    <font>
      <b/>
      <u/>
      <sz val="10"/>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rgb="FF342D8A"/>
      </left>
      <right/>
      <top style="medium">
        <color rgb="FF342D8A"/>
      </top>
      <bottom style="medium">
        <color rgb="FF342D8A"/>
      </bottom>
      <diagonal/>
    </border>
    <border>
      <left/>
      <right/>
      <top style="medium">
        <color rgb="FF342D8A"/>
      </top>
      <bottom style="medium">
        <color rgb="FF342D8A"/>
      </bottom>
      <diagonal/>
    </border>
    <border>
      <left/>
      <right style="medium">
        <color rgb="FF342D8A"/>
      </right>
      <top style="medium">
        <color rgb="FF342D8A"/>
      </top>
      <bottom style="medium">
        <color rgb="FF342D8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style="hair">
        <color auto="1"/>
      </left>
      <right style="thin">
        <color auto="1"/>
      </right>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top style="hair">
        <color auto="1"/>
      </top>
      <bottom style="hair">
        <color auto="1"/>
      </bottom>
      <diagonal/>
    </border>
    <border>
      <left style="thin">
        <color indexed="64"/>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dotted">
        <color auto="1"/>
      </right>
      <top/>
      <bottom/>
      <diagonal/>
    </border>
    <border>
      <left style="dotted">
        <color auto="1"/>
      </left>
      <right style="thin">
        <color auto="1"/>
      </right>
      <top/>
      <bottom/>
      <diagonal/>
    </border>
    <border>
      <left style="thin">
        <color indexed="64"/>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style="medium">
        <color indexed="64"/>
      </left>
      <right style="medium">
        <color indexed="64"/>
      </right>
      <top/>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281">
    <xf numFmtId="0" fontId="0" fillId="0" borderId="0" xfId="0"/>
    <xf numFmtId="0" fontId="3" fillId="0" borderId="0" xfId="3"/>
    <xf numFmtId="0" fontId="4" fillId="0" borderId="1" xfId="3" applyFont="1" applyBorder="1"/>
    <xf numFmtId="165" fontId="4" fillId="0" borderId="1" xfId="4" applyNumberFormat="1" applyFont="1" applyBorder="1"/>
    <xf numFmtId="0" fontId="5" fillId="2" borderId="0" xfId="0" applyFont="1" applyFill="1"/>
    <xf numFmtId="0" fontId="5" fillId="2" borderId="0" xfId="0" applyFont="1" applyFill="1" applyAlignment="1">
      <alignment wrapText="1"/>
    </xf>
    <xf numFmtId="0" fontId="6" fillId="2" borderId="0" xfId="0" applyFont="1" applyFill="1"/>
    <xf numFmtId="0" fontId="8" fillId="2" borderId="0" xfId="0" applyFont="1" applyFill="1"/>
    <xf numFmtId="0" fontId="7" fillId="2" borderId="0" xfId="2" applyFont="1" applyFill="1"/>
    <xf numFmtId="0" fontId="11" fillId="0" borderId="0" xfId="3" applyFont="1"/>
    <xf numFmtId="165" fontId="3" fillId="0" borderId="0" xfId="4" applyNumberFormat="1"/>
    <xf numFmtId="1" fontId="3" fillId="0" borderId="0" xfId="3" applyNumberFormat="1"/>
    <xf numFmtId="0" fontId="12" fillId="0" borderId="0" xfId="3" applyFont="1"/>
    <xf numFmtId="165" fontId="12" fillId="3" borderId="1" xfId="4" applyNumberFormat="1" applyFont="1" applyFill="1" applyBorder="1" applyAlignment="1">
      <alignment horizontal="center"/>
    </xf>
    <xf numFmtId="165" fontId="12" fillId="0" borderId="0" xfId="4" applyNumberFormat="1" applyFont="1"/>
    <xf numFmtId="1" fontId="12" fillId="0" borderId="0" xfId="3" applyNumberFormat="1" applyFont="1"/>
    <xf numFmtId="0" fontId="3" fillId="0" borderId="1" xfId="3" applyBorder="1"/>
    <xf numFmtId="165" fontId="3" fillId="0" borderId="1" xfId="4" applyNumberFormat="1" applyBorder="1"/>
    <xf numFmtId="0" fontId="8" fillId="0" borderId="0" xfId="3" applyFont="1"/>
    <xf numFmtId="0" fontId="13" fillId="0" borderId="0" xfId="3" applyFont="1"/>
    <xf numFmtId="9" fontId="3" fillId="0" borderId="1" xfId="1" applyFont="1" applyBorder="1" applyAlignment="1">
      <alignment horizontal="center"/>
    </xf>
    <xf numFmtId="166" fontId="3" fillId="0" borderId="1" xfId="1" applyNumberFormat="1" applyFont="1" applyBorder="1" applyAlignment="1">
      <alignment horizontal="center"/>
    </xf>
    <xf numFmtId="164" fontId="3" fillId="0" borderId="1" xfId="4" applyBorder="1"/>
    <xf numFmtId="0" fontId="10" fillId="2" borderId="0" xfId="2" applyFont="1" applyFill="1" applyAlignment="1">
      <alignment horizontal="center"/>
    </xf>
    <xf numFmtId="167" fontId="3" fillId="0" borderId="1" xfId="4" applyNumberFormat="1" applyBorder="1"/>
    <xf numFmtId="0" fontId="15" fillId="2" borderId="0" xfId="2" applyFont="1" applyFill="1" applyAlignment="1">
      <alignment horizontal="left"/>
    </xf>
    <xf numFmtId="0" fontId="4" fillId="3" borderId="1" xfId="3" applyFont="1" applyFill="1" applyBorder="1" applyAlignment="1">
      <alignment horizontal="center" vertical="center"/>
    </xf>
    <xf numFmtId="0" fontId="12" fillId="3" borderId="1" xfId="3" applyFont="1" applyFill="1" applyBorder="1" applyAlignment="1">
      <alignment horizontal="center" vertical="center"/>
    </xf>
    <xf numFmtId="165" fontId="12" fillId="3" borderId="1" xfId="4" applyNumberFormat="1" applyFont="1" applyFill="1" applyBorder="1" applyAlignment="1">
      <alignment horizontal="center" vertical="center"/>
    </xf>
    <xf numFmtId="0" fontId="1" fillId="0" borderId="0" xfId="7"/>
    <xf numFmtId="0" fontId="1" fillId="0" borderId="0" xfId="7" applyAlignment="1">
      <alignment horizontal="center" vertical="center"/>
    </xf>
    <xf numFmtId="1" fontId="3" fillId="0" borderId="1" xfId="4" applyNumberFormat="1" applyBorder="1" applyAlignment="1">
      <alignment horizontal="center"/>
    </xf>
    <xf numFmtId="1" fontId="4" fillId="0" borderId="1" xfId="4" applyNumberFormat="1" applyFont="1" applyBorder="1" applyAlignment="1">
      <alignment horizontal="center"/>
    </xf>
    <xf numFmtId="166" fontId="4" fillId="0" borderId="1" xfId="1" applyNumberFormat="1" applyFont="1" applyBorder="1" applyAlignment="1">
      <alignment horizontal="center"/>
    </xf>
    <xf numFmtId="165" fontId="3" fillId="0" borderId="1" xfId="4" applyNumberFormat="1" applyBorder="1" applyAlignment="1">
      <alignment horizontal="center"/>
    </xf>
    <xf numFmtId="165" fontId="4" fillId="0" borderId="1" xfId="4" applyNumberFormat="1" applyFont="1" applyBorder="1" applyAlignment="1">
      <alignment horizontal="center"/>
    </xf>
    <xf numFmtId="9" fontId="4" fillId="0" borderId="1" xfId="1" applyFont="1" applyBorder="1" applyAlignment="1">
      <alignment horizontal="center"/>
    </xf>
    <xf numFmtId="0" fontId="4" fillId="3" borderId="1" xfId="3" applyFont="1" applyFill="1" applyBorder="1" applyAlignment="1">
      <alignment horizontal="center" vertical="center" wrapText="1"/>
    </xf>
    <xf numFmtId="0" fontId="1" fillId="0" borderId="0" xfId="7" applyAlignment="1">
      <alignment horizontal="center" vertical="center" wrapText="1"/>
    </xf>
    <xf numFmtId="0" fontId="4" fillId="0" borderId="0" xfId="3" applyFont="1"/>
    <xf numFmtId="165" fontId="4" fillId="0" borderId="0" xfId="4" applyNumberFormat="1" applyFont="1" applyAlignment="1">
      <alignment horizontal="center"/>
    </xf>
    <xf numFmtId="9" fontId="4" fillId="0" borderId="0" xfId="1" applyFont="1" applyAlignment="1">
      <alignment horizontal="center"/>
    </xf>
    <xf numFmtId="2" fontId="3" fillId="0" borderId="1" xfId="1" applyNumberFormat="1" applyFont="1" applyBorder="1" applyAlignment="1">
      <alignment horizontal="center"/>
    </xf>
    <xf numFmtId="2" fontId="4" fillId="0" borderId="1" xfId="1" applyNumberFormat="1" applyFont="1" applyBorder="1" applyAlignment="1">
      <alignment horizontal="center"/>
    </xf>
    <xf numFmtId="2" fontId="3" fillId="0" borderId="1" xfId="4" applyNumberFormat="1" applyBorder="1" applyAlignment="1">
      <alignment horizontal="center"/>
    </xf>
    <xf numFmtId="2" fontId="4" fillId="0" borderId="1" xfId="4" applyNumberFormat="1" applyFont="1" applyBorder="1" applyAlignment="1">
      <alignment horizontal="center"/>
    </xf>
    <xf numFmtId="1" fontId="3" fillId="0" borderId="1" xfId="1" applyNumberFormat="1" applyFont="1" applyBorder="1" applyAlignment="1">
      <alignment horizontal="center"/>
    </xf>
    <xf numFmtId="168" fontId="3" fillId="0" borderId="1" xfId="4" applyNumberFormat="1" applyBorder="1" applyAlignment="1">
      <alignment horizontal="center"/>
    </xf>
    <xf numFmtId="168" fontId="3" fillId="0" borderId="1" xfId="1" applyNumberFormat="1" applyFont="1" applyBorder="1" applyAlignment="1">
      <alignment horizontal="center"/>
    </xf>
    <xf numFmtId="168" fontId="4" fillId="0" borderId="1" xfId="1" applyNumberFormat="1" applyFont="1" applyBorder="1" applyAlignment="1">
      <alignment horizontal="center"/>
    </xf>
    <xf numFmtId="0" fontId="4" fillId="3" borderId="7" xfId="3" applyFont="1" applyFill="1" applyBorder="1" applyAlignment="1">
      <alignment horizontal="center" vertical="center" wrapText="1"/>
    </xf>
    <xf numFmtId="2" fontId="3" fillId="0" borderId="1" xfId="5" applyNumberFormat="1" applyFont="1" applyBorder="1" applyAlignment="1">
      <alignment horizontal="center"/>
    </xf>
    <xf numFmtId="2" fontId="4" fillId="0" borderId="1" xfId="5" applyNumberFormat="1" applyFont="1" applyBorder="1" applyAlignment="1">
      <alignment horizontal="center"/>
    </xf>
    <xf numFmtId="164" fontId="4" fillId="0" borderId="1" xfId="4" applyFont="1" applyBorder="1"/>
    <xf numFmtId="0" fontId="8" fillId="0" borderId="0" xfId="3" applyFont="1" applyAlignment="1">
      <alignment wrapText="1"/>
    </xf>
    <xf numFmtId="1" fontId="4" fillId="0" borderId="1" xfId="1" applyNumberFormat="1" applyFont="1" applyBorder="1" applyAlignment="1">
      <alignment horizontal="center"/>
    </xf>
    <xf numFmtId="0" fontId="5" fillId="0" borderId="0" xfId="7" applyFont="1"/>
    <xf numFmtId="0" fontId="5" fillId="0" borderId="0" xfId="0" applyFont="1"/>
    <xf numFmtId="165" fontId="12" fillId="3" borderId="1" xfId="4" applyNumberFormat="1" applyFont="1" applyFill="1" applyBorder="1" applyAlignment="1">
      <alignment horizontal="center" vertical="center" wrapText="1"/>
    </xf>
    <xf numFmtId="0" fontId="11" fillId="0" borderId="0" xfId="3" applyFont="1" applyAlignment="1">
      <alignment vertical="center"/>
    </xf>
    <xf numFmtId="0" fontId="3" fillId="0" borderId="1" xfId="3" applyBorder="1" applyAlignment="1">
      <alignment vertical="center"/>
    </xf>
    <xf numFmtId="0" fontId="4" fillId="0" borderId="1" xfId="3" applyFont="1" applyBorder="1" applyAlignment="1">
      <alignment vertical="center"/>
    </xf>
    <xf numFmtId="0" fontId="8" fillId="0" borderId="0" xfId="3" applyFont="1" applyAlignment="1">
      <alignment vertical="center"/>
    </xf>
    <xf numFmtId="0" fontId="5" fillId="0" borderId="0" xfId="3" applyFont="1" applyAlignment="1">
      <alignment vertical="center"/>
    </xf>
    <xf numFmtId="0" fontId="3" fillId="0" borderId="0" xfId="3" applyAlignment="1">
      <alignment vertical="center"/>
    </xf>
    <xf numFmtId="1" fontId="0" fillId="0" borderId="0" xfId="0" applyNumberFormat="1"/>
    <xf numFmtId="3" fontId="0" fillId="0" borderId="0" xfId="0" applyNumberFormat="1"/>
    <xf numFmtId="1" fontId="3" fillId="0" borderId="1" xfId="5" applyNumberFormat="1" applyFont="1" applyBorder="1" applyAlignment="1">
      <alignment horizontal="center"/>
    </xf>
    <xf numFmtId="1" fontId="4" fillId="0" borderId="1" xfId="5" applyNumberFormat="1" applyFont="1" applyBorder="1" applyAlignment="1">
      <alignment horizontal="center"/>
    </xf>
    <xf numFmtId="167" fontId="3" fillId="0" borderId="1" xfId="5" applyNumberFormat="1" applyFont="1" applyBorder="1" applyAlignment="1">
      <alignment horizontal="center"/>
    </xf>
    <xf numFmtId="0" fontId="17" fillId="2" borderId="0" xfId="0" applyFont="1" applyFill="1"/>
    <xf numFmtId="9" fontId="17" fillId="2" borderId="0" xfId="1" applyFont="1" applyFill="1" applyAlignment="1">
      <alignment horizontal="center"/>
    </xf>
    <xf numFmtId="0" fontId="19" fillId="4" borderId="12" xfId="6" applyFont="1" applyFill="1" applyBorder="1" applyAlignment="1">
      <alignment horizontal="center" vertical="center" wrapText="1"/>
    </xf>
    <xf numFmtId="0" fontId="19" fillId="4" borderId="12" xfId="6" applyFont="1" applyFill="1" applyBorder="1" applyAlignment="1">
      <alignment vertical="center" wrapText="1"/>
    </xf>
    <xf numFmtId="0" fontId="19" fillId="5" borderId="12" xfId="6" applyFont="1" applyFill="1" applyBorder="1" applyAlignment="1">
      <alignment horizontal="center" vertical="center" wrapText="1"/>
    </xf>
    <xf numFmtId="0" fontId="19" fillId="6" borderId="12" xfId="6" applyFont="1" applyFill="1" applyBorder="1" applyAlignment="1">
      <alignment horizontal="center" vertical="center" wrapText="1"/>
    </xf>
    <xf numFmtId="9" fontId="19" fillId="6" borderId="12" xfId="1" applyFont="1" applyFill="1" applyBorder="1" applyAlignment="1">
      <alignment horizontal="center" vertical="center" wrapText="1"/>
    </xf>
    <xf numFmtId="0" fontId="17" fillId="3" borderId="13" xfId="6" applyFont="1" applyFill="1" applyBorder="1" applyAlignment="1">
      <alignment horizontal="center" vertical="center" wrapText="1"/>
    </xf>
    <xf numFmtId="0" fontId="17" fillId="7" borderId="13" xfId="6" applyFont="1" applyFill="1" applyBorder="1" applyAlignment="1">
      <alignment horizontal="center" vertical="center" wrapText="1"/>
    </xf>
    <xf numFmtId="0" fontId="17" fillId="8" borderId="13" xfId="6" applyFont="1" applyFill="1" applyBorder="1" applyAlignment="1">
      <alignment horizontal="center" vertical="center" wrapText="1"/>
    </xf>
    <xf numFmtId="9" fontId="17" fillId="8" borderId="13" xfId="1" applyFont="1" applyFill="1" applyBorder="1" applyAlignment="1">
      <alignment horizontal="center" vertical="center" wrapText="1"/>
    </xf>
    <xf numFmtId="0" fontId="19" fillId="2" borderId="0" xfId="0" applyFont="1" applyFill="1"/>
    <xf numFmtId="9" fontId="17" fillId="2" borderId="0" xfId="1" applyFont="1" applyFill="1"/>
    <xf numFmtId="0" fontId="21" fillId="2" borderId="0" xfId="0" applyFont="1" applyFill="1" applyAlignment="1">
      <alignment horizontal="left" vertical="center"/>
    </xf>
    <xf numFmtId="9" fontId="19" fillId="4" borderId="12" xfId="1" applyFont="1" applyFill="1" applyBorder="1" applyAlignment="1">
      <alignment horizontal="center" vertical="center" wrapText="1"/>
    </xf>
    <xf numFmtId="0" fontId="19" fillId="9" borderId="12" xfId="6" applyFont="1" applyFill="1" applyBorder="1" applyAlignment="1">
      <alignment horizontal="center" vertical="center" wrapText="1"/>
    </xf>
    <xf numFmtId="0" fontId="19" fillId="6" borderId="17" xfId="6" applyFont="1" applyFill="1" applyBorder="1" applyAlignment="1">
      <alignment horizontal="center" vertical="center" wrapText="1"/>
    </xf>
    <xf numFmtId="0" fontId="19" fillId="10" borderId="17" xfId="6" applyFont="1" applyFill="1" applyBorder="1" applyAlignment="1">
      <alignment horizontal="center" vertical="center" wrapText="1"/>
    </xf>
    <xf numFmtId="0" fontId="19" fillId="10" borderId="18" xfId="6" applyFont="1" applyFill="1" applyBorder="1" applyAlignment="1">
      <alignment horizontal="center" vertical="center" wrapText="1"/>
    </xf>
    <xf numFmtId="9" fontId="17" fillId="3" borderId="21" xfId="1" applyFont="1" applyFill="1" applyBorder="1" applyAlignment="1">
      <alignment horizontal="center" vertical="center" wrapText="1"/>
    </xf>
    <xf numFmtId="0" fontId="17" fillId="11" borderId="20" xfId="6" applyFont="1" applyFill="1" applyBorder="1" applyAlignment="1">
      <alignment horizontal="center" vertical="center" wrapText="1"/>
    </xf>
    <xf numFmtId="0" fontId="17" fillId="11" borderId="21" xfId="6" applyFont="1" applyFill="1" applyBorder="1" applyAlignment="1">
      <alignment horizontal="center" vertical="center" wrapText="1"/>
    </xf>
    <xf numFmtId="0" fontId="17" fillId="7" borderId="20" xfId="6" applyFont="1" applyFill="1" applyBorder="1" applyAlignment="1">
      <alignment horizontal="center" vertical="center" wrapText="1"/>
    </xf>
    <xf numFmtId="0" fontId="17" fillId="7" borderId="21" xfId="6" applyFont="1" applyFill="1" applyBorder="1" applyAlignment="1">
      <alignment horizontal="center" vertical="center" wrapText="1"/>
    </xf>
    <xf numFmtId="0" fontId="17" fillId="12" borderId="22" xfId="6" applyFont="1" applyFill="1" applyBorder="1" applyAlignment="1">
      <alignment horizontal="center" vertical="center" wrapText="1"/>
    </xf>
    <xf numFmtId="0" fontId="17" fillId="13" borderId="22" xfId="6" applyFont="1" applyFill="1" applyBorder="1" applyAlignment="1">
      <alignment horizontal="center" vertical="center" wrapText="1"/>
    </xf>
    <xf numFmtId="0" fontId="17" fillId="13" borderId="0" xfId="6" applyFont="1" applyFill="1" applyAlignment="1">
      <alignment horizontal="center" vertical="center" wrapText="1"/>
    </xf>
    <xf numFmtId="0" fontId="17" fillId="3" borderId="16" xfId="6"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3" fillId="3" borderId="30"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3" borderId="33" xfId="0" applyFont="1" applyFill="1" applyBorder="1" applyAlignment="1">
      <alignment horizontal="center" vertical="center"/>
    </xf>
    <xf numFmtId="0" fontId="23" fillId="3" borderId="34" xfId="0" applyFont="1" applyFill="1" applyBorder="1" applyAlignment="1">
      <alignment horizontal="center" vertical="center"/>
    </xf>
    <xf numFmtId="169" fontId="28" fillId="2" borderId="42" xfId="1" applyNumberFormat="1" applyFont="1" applyFill="1" applyBorder="1" applyAlignment="1">
      <alignment horizontal="center"/>
    </xf>
    <xf numFmtId="169" fontId="28" fillId="2" borderId="43" xfId="1" applyNumberFormat="1" applyFont="1" applyFill="1" applyBorder="1" applyAlignment="1">
      <alignment horizontal="center"/>
    </xf>
    <xf numFmtId="0" fontId="0" fillId="0" borderId="0" xfId="0" applyAlignment="1">
      <alignment horizontal="center"/>
    </xf>
    <xf numFmtId="0" fontId="24" fillId="0" borderId="0" xfId="0" applyFont="1"/>
    <xf numFmtId="0" fontId="0" fillId="2" borderId="32" xfId="0" applyFill="1" applyBorder="1" applyAlignment="1">
      <alignment horizontal="center" vertical="center"/>
    </xf>
    <xf numFmtId="0" fontId="0" fillId="3" borderId="32" xfId="0" applyFill="1" applyBorder="1" applyAlignment="1">
      <alignment horizontal="center" vertical="center"/>
    </xf>
    <xf numFmtId="0" fontId="0" fillId="3" borderId="30" xfId="0" quotePrefix="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0" fillId="2" borderId="0" xfId="0" applyFill="1"/>
    <xf numFmtId="0" fontId="0" fillId="3" borderId="30" xfId="0" applyFill="1" applyBorder="1" applyAlignment="1">
      <alignment horizontal="center" vertical="center" wrapText="1"/>
    </xf>
    <xf numFmtId="0" fontId="0" fillId="3" borderId="32" xfId="0" quotePrefix="1"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indent="1"/>
    </xf>
    <xf numFmtId="0" fontId="31" fillId="0" borderId="0" xfId="0" applyFont="1" applyAlignment="1">
      <alignment horizontal="left" vertical="center" wrapText="1"/>
    </xf>
    <xf numFmtId="0" fontId="32" fillId="0" borderId="0" xfId="0" applyFont="1"/>
    <xf numFmtId="0" fontId="31" fillId="0" borderId="0" xfId="0" applyFont="1" applyAlignment="1">
      <alignment horizontal="left" vertical="center" indent="1"/>
    </xf>
    <xf numFmtId="0" fontId="33" fillId="2" borderId="24"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5" fillId="2" borderId="13" xfId="0" applyFont="1" applyFill="1" applyBorder="1" applyAlignment="1">
      <alignment horizontal="center" vertical="center"/>
    </xf>
    <xf numFmtId="0" fontId="35" fillId="2" borderId="27" xfId="0" applyFont="1" applyFill="1" applyBorder="1" applyAlignment="1">
      <alignment horizontal="center" vertical="center" wrapText="1"/>
    </xf>
    <xf numFmtId="0" fontId="36"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33" fillId="3" borderId="30" xfId="0" applyFont="1" applyFill="1" applyBorder="1" applyAlignment="1">
      <alignment horizontal="center" vertical="center" wrapText="1"/>
    </xf>
    <xf numFmtId="0" fontId="35" fillId="3" borderId="31" xfId="0" applyFont="1" applyFill="1" applyBorder="1" applyAlignment="1">
      <alignment horizontal="center" vertical="center"/>
    </xf>
    <xf numFmtId="0" fontId="35" fillId="3" borderId="32" xfId="0" applyFont="1" applyFill="1" applyBorder="1" applyAlignment="1">
      <alignment horizontal="center" vertical="center" wrapText="1"/>
    </xf>
    <xf numFmtId="0" fontId="36" fillId="3" borderId="33" xfId="0" applyFont="1" applyFill="1" applyBorder="1" applyAlignment="1">
      <alignment horizontal="center" vertical="center"/>
    </xf>
    <xf numFmtId="0" fontId="36" fillId="3" borderId="34" xfId="0" applyFont="1" applyFill="1" applyBorder="1" applyAlignment="1">
      <alignment horizontal="center" vertical="center"/>
    </xf>
    <xf numFmtId="0" fontId="33" fillId="2" borderId="30" xfId="0" applyFont="1" applyFill="1" applyBorder="1" applyAlignment="1">
      <alignment horizontal="center" vertical="center" wrapText="1"/>
    </xf>
    <xf numFmtId="0" fontId="35" fillId="2" borderId="31" xfId="0" applyFont="1" applyFill="1" applyBorder="1" applyAlignment="1">
      <alignment horizontal="center" vertical="center"/>
    </xf>
    <xf numFmtId="0" fontId="35" fillId="2" borderId="35" xfId="0" applyFont="1" applyFill="1" applyBorder="1" applyAlignment="1">
      <alignment horizontal="center" vertical="center" wrapText="1"/>
    </xf>
    <xf numFmtId="0" fontId="36" fillId="2" borderId="33" xfId="0" applyFont="1" applyFill="1" applyBorder="1" applyAlignment="1">
      <alignment horizontal="center" vertical="center"/>
    </xf>
    <xf numFmtId="0" fontId="36" fillId="2" borderId="34" xfId="0" applyFont="1" applyFill="1" applyBorder="1" applyAlignment="1">
      <alignment horizontal="center" vertical="center"/>
    </xf>
    <xf numFmtId="0" fontId="33" fillId="3" borderId="26" xfId="0" applyFont="1" applyFill="1" applyBorder="1" applyAlignment="1">
      <alignment horizontal="center" vertical="center" wrapText="1"/>
    </xf>
    <xf numFmtId="0" fontId="35" fillId="3" borderId="13" xfId="0" quotePrefix="1" applyFont="1" applyFill="1" applyBorder="1" applyAlignment="1">
      <alignment horizontal="center" vertical="center"/>
    </xf>
    <xf numFmtId="0" fontId="36" fillId="3" borderId="36" xfId="0" applyFont="1" applyFill="1" applyBorder="1" applyAlignment="1">
      <alignment horizontal="center" vertical="center"/>
    </xf>
    <xf numFmtId="0" fontId="36" fillId="3" borderId="37" xfId="0" applyFont="1" applyFill="1" applyBorder="1" applyAlignment="1">
      <alignment horizontal="center" vertical="center"/>
    </xf>
    <xf numFmtId="0" fontId="35" fillId="2" borderId="31" xfId="0" quotePrefix="1" applyFont="1" applyFill="1" applyBorder="1" applyAlignment="1">
      <alignment horizontal="center" vertical="center"/>
    </xf>
    <xf numFmtId="0" fontId="35" fillId="3" borderId="13"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3" borderId="35" xfId="0" applyFont="1" applyFill="1" applyBorder="1" applyAlignment="1">
      <alignment horizontal="center" vertical="center"/>
    </xf>
    <xf numFmtId="0" fontId="33" fillId="3" borderId="33" xfId="0" applyFont="1" applyFill="1" applyBorder="1" applyAlignment="1">
      <alignment horizontal="center" vertical="center"/>
    </xf>
    <xf numFmtId="0" fontId="33" fillId="3" borderId="34" xfId="0" applyFont="1" applyFill="1" applyBorder="1" applyAlignment="1">
      <alignment horizontal="center" vertical="center"/>
    </xf>
    <xf numFmtId="0" fontId="35" fillId="3" borderId="31" xfId="0" quotePrefix="1" applyFont="1" applyFill="1" applyBorder="1" applyAlignment="1">
      <alignment horizontal="center" vertical="center"/>
    </xf>
    <xf numFmtId="0" fontId="35" fillId="3" borderId="35"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5" fillId="3" borderId="38" xfId="0" applyFont="1" applyFill="1" applyBorder="1" applyAlignment="1">
      <alignment horizontal="center" vertical="center"/>
    </xf>
    <xf numFmtId="0" fontId="39" fillId="2" borderId="39" xfId="0" applyFont="1" applyFill="1" applyBorder="1" applyAlignment="1">
      <alignment vertical="center"/>
    </xf>
    <xf numFmtId="0" fontId="39" fillId="2" borderId="40" xfId="0" applyFont="1" applyFill="1" applyBorder="1" applyAlignment="1">
      <alignment vertical="center"/>
    </xf>
    <xf numFmtId="0" fontId="39" fillId="2" borderId="0" xfId="0" applyFont="1" applyFill="1" applyAlignment="1">
      <alignment vertical="center"/>
    </xf>
    <xf numFmtId="0" fontId="39" fillId="2" borderId="41" xfId="0" applyFont="1" applyFill="1" applyBorder="1" applyAlignment="1">
      <alignment vertical="center"/>
    </xf>
    <xf numFmtId="0" fontId="39" fillId="2" borderId="44" xfId="0" applyFont="1" applyFill="1" applyBorder="1" applyAlignment="1">
      <alignment vertical="center"/>
    </xf>
    <xf numFmtId="0" fontId="39" fillId="2" borderId="45" xfId="0" applyFont="1" applyFill="1" applyBorder="1" applyAlignment="1">
      <alignment vertical="center"/>
    </xf>
    <xf numFmtId="0" fontId="35" fillId="0" borderId="0" xfId="0" applyFont="1"/>
    <xf numFmtId="0" fontId="35" fillId="0" borderId="0" xfId="0" applyFont="1" applyAlignment="1">
      <alignment horizontal="center"/>
    </xf>
    <xf numFmtId="0" fontId="34" fillId="0" borderId="0" xfId="0" applyFont="1"/>
    <xf numFmtId="0" fontId="35" fillId="2" borderId="32" xfId="0" applyFont="1" applyFill="1" applyBorder="1" applyAlignment="1">
      <alignment horizontal="center" vertical="center"/>
    </xf>
    <xf numFmtId="0" fontId="35" fillId="3" borderId="32" xfId="0" applyFont="1" applyFill="1" applyBorder="1" applyAlignment="1">
      <alignment horizontal="center" vertical="center"/>
    </xf>
    <xf numFmtId="0" fontId="35" fillId="2" borderId="46" xfId="0" applyFont="1" applyFill="1" applyBorder="1" applyAlignment="1">
      <alignment horizontal="center" vertical="center" wrapText="1"/>
    </xf>
    <xf numFmtId="0" fontId="35" fillId="3" borderId="46" xfId="0" applyFont="1" applyFill="1" applyBorder="1" applyAlignment="1">
      <alignment horizontal="center" vertical="center"/>
    </xf>
    <xf numFmtId="0" fontId="35" fillId="3" borderId="46" xfId="0" applyFont="1" applyFill="1" applyBorder="1" applyAlignment="1">
      <alignment horizontal="center" vertical="center" wrapText="1"/>
    </xf>
    <xf numFmtId="0" fontId="33" fillId="0" borderId="47" xfId="0" applyFont="1" applyBorder="1" applyAlignment="1">
      <alignment horizontal="center" vertical="center" wrapText="1"/>
    </xf>
    <xf numFmtId="0" fontId="35" fillId="0" borderId="48" xfId="0" applyFont="1" applyBorder="1" applyAlignment="1">
      <alignment horizontal="center" vertical="center"/>
    </xf>
    <xf numFmtId="0" fontId="35" fillId="0" borderId="48" xfId="0" applyFont="1" applyBorder="1" applyAlignment="1">
      <alignment horizontal="center" vertical="center" wrapText="1"/>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5" fillId="2" borderId="35"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35" fillId="3" borderId="30" xfId="0" quotePrefix="1" applyFont="1" applyFill="1" applyBorder="1" applyAlignment="1">
      <alignment horizontal="center" vertical="center"/>
    </xf>
    <xf numFmtId="0" fontId="33" fillId="0" borderId="30" xfId="0" applyFont="1" applyBorder="1" applyAlignment="1">
      <alignment horizontal="center" vertical="center" wrapText="1"/>
    </xf>
    <xf numFmtId="0" fontId="35" fillId="0" borderId="31" xfId="0" quotePrefix="1" applyFont="1" applyBorder="1" applyAlignment="1">
      <alignment horizontal="center" vertical="center"/>
    </xf>
    <xf numFmtId="0" fontId="35" fillId="0" borderId="53" xfId="0" quotePrefix="1"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5" fillId="0" borderId="31" xfId="0" applyFont="1" applyBorder="1" applyAlignment="1">
      <alignment horizontal="center" vertical="center"/>
    </xf>
    <xf numFmtId="0" fontId="41" fillId="2" borderId="0" xfId="0" applyFont="1" applyFill="1"/>
    <xf numFmtId="0" fontId="18" fillId="2" borderId="0" xfId="0" applyFont="1" applyFill="1" applyAlignment="1">
      <alignment vertical="center" wrapText="1"/>
    </xf>
    <xf numFmtId="0" fontId="0" fillId="2" borderId="1" xfId="0" applyFill="1" applyBorder="1"/>
    <xf numFmtId="0" fontId="18" fillId="2" borderId="0" xfId="0" applyFont="1" applyFill="1" applyAlignment="1">
      <alignment vertical="center"/>
    </xf>
    <xf numFmtId="9" fontId="21" fillId="2" borderId="0" xfId="1" applyFont="1" applyFill="1" applyAlignment="1">
      <alignment horizontal="left" vertical="center"/>
    </xf>
    <xf numFmtId="0" fontId="22" fillId="2" borderId="0" xfId="0" applyFont="1" applyFill="1" applyAlignment="1">
      <alignment vertical="center"/>
    </xf>
    <xf numFmtId="0" fontId="17" fillId="2" borderId="0" xfId="6" applyFont="1" applyFill="1" applyAlignment="1">
      <alignment vertical="center"/>
    </xf>
    <xf numFmtId="0" fontId="41" fillId="0" borderId="0" xfId="0" applyFont="1"/>
    <xf numFmtId="0" fontId="35" fillId="3" borderId="53" xfId="0" quotePrefix="1" applyFont="1" applyFill="1" applyBorder="1" applyAlignment="1">
      <alignment horizontal="center" vertical="center"/>
    </xf>
    <xf numFmtId="0" fontId="35" fillId="0" borderId="35" xfId="0" applyFont="1" applyBorder="1" applyAlignment="1">
      <alignment horizontal="center" vertical="center"/>
    </xf>
    <xf numFmtId="0" fontId="35" fillId="3" borderId="30" xfId="0" applyFont="1" applyFill="1" applyBorder="1" applyAlignment="1">
      <alignment horizontal="center" vertical="center" wrapText="1"/>
    </xf>
    <xf numFmtId="0" fontId="35" fillId="0" borderId="32" xfId="0" applyFont="1" applyBorder="1" applyAlignment="1">
      <alignment horizontal="center" vertical="center" wrapText="1"/>
    </xf>
    <xf numFmtId="0" fontId="35" fillId="0" borderId="38" xfId="0" quotePrefix="1" applyFont="1" applyBorder="1" applyAlignment="1">
      <alignment horizontal="center" vertical="center"/>
    </xf>
    <xf numFmtId="0" fontId="35" fillId="0" borderId="32" xfId="0" applyFont="1" applyBorder="1" applyAlignment="1">
      <alignment horizontal="center" vertical="center"/>
    </xf>
    <xf numFmtId="165" fontId="1" fillId="0" borderId="0" xfId="7" applyNumberFormat="1"/>
    <xf numFmtId="9" fontId="1" fillId="0" borderId="0" xfId="1"/>
    <xf numFmtId="166" fontId="8" fillId="0" borderId="0" xfId="1" applyNumberFormat="1" applyFont="1"/>
    <xf numFmtId="164" fontId="1" fillId="0" borderId="0" xfId="5"/>
    <xf numFmtId="0" fontId="43" fillId="0" borderId="0" xfId="3" applyFont="1"/>
    <xf numFmtId="0" fontId="44" fillId="0" borderId="0" xfId="3" applyFont="1"/>
    <xf numFmtId="0" fontId="4" fillId="0" borderId="1" xfId="3" applyFont="1" applyBorder="1" applyAlignment="1">
      <alignment horizontal="center" vertical="center"/>
    </xf>
    <xf numFmtId="0" fontId="42" fillId="0" borderId="0" xfId="7" applyFont="1" applyAlignment="1">
      <alignment horizontal="center"/>
    </xf>
    <xf numFmtId="166" fontId="42" fillId="0" borderId="0" xfId="1" applyNumberFormat="1" applyFont="1" applyAlignment="1">
      <alignment horizontal="center"/>
    </xf>
    <xf numFmtId="0" fontId="0" fillId="0" borderId="0" xfId="7" applyFont="1"/>
    <xf numFmtId="0" fontId="23" fillId="0" borderId="0" xfId="7" applyFont="1"/>
    <xf numFmtId="9" fontId="0" fillId="2" borderId="1" xfId="1" applyFont="1" applyFill="1" applyBorder="1"/>
    <xf numFmtId="9" fontId="0" fillId="2" borderId="0" xfId="1" applyFont="1" applyFill="1"/>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14" fillId="2" borderId="0" xfId="2" applyFont="1" applyFill="1" applyAlignment="1">
      <alignment horizontal="center"/>
    </xf>
    <xf numFmtId="0" fontId="5" fillId="2" borderId="0" xfId="0" applyFont="1" applyFill="1" applyAlignment="1">
      <alignment horizontal="left"/>
    </xf>
    <xf numFmtId="0" fontId="2" fillId="0" borderId="0" xfId="2" applyAlignment="1">
      <alignment horizontal="left"/>
    </xf>
    <xf numFmtId="0" fontId="16" fillId="2" borderId="2" xfId="3" applyFont="1" applyFill="1" applyBorder="1" applyAlignment="1">
      <alignment horizontal="center"/>
    </xf>
    <xf numFmtId="0" fontId="16" fillId="2" borderId="3" xfId="3" applyFont="1" applyFill="1" applyBorder="1" applyAlignment="1">
      <alignment horizontal="center"/>
    </xf>
    <xf numFmtId="0" fontId="16" fillId="2" borderId="4" xfId="3" applyFont="1" applyFill="1" applyBorder="1" applyAlignment="1">
      <alignment horizontal="center"/>
    </xf>
    <xf numFmtId="0" fontId="4" fillId="3" borderId="5"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5"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165" fontId="12" fillId="3" borderId="5" xfId="4" applyNumberFormat="1" applyFont="1" applyFill="1" applyBorder="1" applyAlignment="1">
      <alignment horizontal="center" vertical="center"/>
    </xf>
    <xf numFmtId="165" fontId="12" fillId="3" borderId="6" xfId="4" applyNumberFormat="1" applyFont="1" applyFill="1" applyBorder="1" applyAlignment="1">
      <alignment horizontal="center" vertical="center"/>
    </xf>
    <xf numFmtId="165" fontId="12" fillId="3" borderId="7" xfId="4" applyNumberFormat="1" applyFont="1" applyFill="1" applyBorder="1" applyAlignment="1">
      <alignment horizontal="center" vertical="center"/>
    </xf>
    <xf numFmtId="0" fontId="34" fillId="0" borderId="0" xfId="0" applyFont="1" applyAlignment="1">
      <alignment horizontal="left" vertical="center" wrapText="1"/>
    </xf>
    <xf numFmtId="0" fontId="31" fillId="0" borderId="0" xfId="0" applyFont="1" applyAlignment="1">
      <alignment horizontal="left" vertical="center" wrapText="1"/>
    </xf>
    <xf numFmtId="0" fontId="33" fillId="2" borderId="5" xfId="0" applyFont="1" applyFill="1" applyBorder="1" applyAlignment="1">
      <alignment horizontal="center" vertical="center"/>
    </xf>
    <xf numFmtId="0" fontId="33" fillId="2" borderId="2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7" xfId="0" applyFont="1" applyFill="1" applyBorder="1" applyAlignment="1">
      <alignment horizontal="center" vertical="center"/>
    </xf>
    <xf numFmtId="0" fontId="24" fillId="0" borderId="0" xfId="0" applyFont="1" applyAlignment="1">
      <alignment horizontal="left" vertical="center" wrapText="1"/>
    </xf>
    <xf numFmtId="0" fontId="39" fillId="2" borderId="23"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7" fillId="2" borderId="23" xfId="0" applyFont="1" applyFill="1" applyBorder="1" applyAlignment="1">
      <alignment horizontal="center" vertical="center"/>
    </xf>
    <xf numFmtId="0" fontId="27" fillId="2" borderId="51"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52"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30" fillId="0" borderId="0" xfId="0" applyFont="1" applyAlignment="1">
      <alignment horizontal="left" vertical="center" wrapText="1"/>
    </xf>
    <xf numFmtId="0" fontId="19" fillId="4" borderId="8" xfId="6"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5" borderId="9" xfId="6" applyFont="1" applyFill="1" applyBorder="1" applyAlignment="1">
      <alignment horizontal="center" vertical="center" wrapText="1"/>
    </xf>
    <xf numFmtId="0" fontId="19" fillId="5" borderId="10" xfId="6" applyFont="1" applyFill="1" applyBorder="1" applyAlignment="1">
      <alignment horizontal="center" vertical="center" wrapText="1"/>
    </xf>
    <xf numFmtId="0" fontId="19" fillId="6" borderId="11" xfId="6" applyFont="1" applyFill="1" applyBorder="1" applyAlignment="1">
      <alignment horizontal="center" vertical="center" wrapText="1"/>
    </xf>
    <xf numFmtId="0" fontId="19" fillId="6" borderId="9" xfId="6" applyFont="1" applyFill="1" applyBorder="1" applyAlignment="1">
      <alignment horizontal="center" vertical="center" wrapText="1"/>
    </xf>
    <xf numFmtId="0" fontId="19" fillId="6" borderId="10"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54" xfId="6" applyFont="1" applyFill="1" applyBorder="1" applyAlignment="1">
      <alignment horizontal="center" vertical="center" wrapText="1"/>
    </xf>
    <xf numFmtId="0" fontId="19" fillId="10" borderId="11" xfId="6" applyFont="1" applyFill="1" applyBorder="1" applyAlignment="1">
      <alignment horizontal="center" vertical="center" wrapText="1"/>
    </xf>
    <xf numFmtId="0" fontId="19" fillId="10" borderId="9" xfId="6" applyFont="1" applyFill="1" applyBorder="1" applyAlignment="1">
      <alignment horizontal="center" vertical="center" wrapText="1"/>
    </xf>
    <xf numFmtId="0" fontId="19" fillId="4" borderId="15"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9" xfId="6" applyFont="1" applyFill="1" applyBorder="1" applyAlignment="1">
      <alignment horizontal="center" vertical="center" wrapText="1"/>
    </xf>
    <xf numFmtId="0" fontId="19" fillId="9" borderId="11" xfId="6" applyFont="1" applyFill="1" applyBorder="1" applyAlignment="1">
      <alignment horizontal="center" vertical="center" wrapText="1"/>
    </xf>
    <xf numFmtId="0" fontId="19" fillId="9" borderId="10" xfId="6" applyFont="1" applyFill="1" applyBorder="1" applyAlignment="1">
      <alignment horizontal="center" vertical="center" wrapText="1"/>
    </xf>
    <xf numFmtId="0" fontId="19" fillId="5" borderId="11" xfId="6" applyFont="1" applyFill="1" applyBorder="1" applyAlignment="1">
      <alignment horizontal="center" vertical="center" wrapText="1"/>
    </xf>
  </cellXfs>
  <cellStyles count="8">
    <cellStyle name="Comma" xfId="5" builtinId="3"/>
    <cellStyle name="Hyperlink" xfId="2" builtinId="8"/>
    <cellStyle name="Milliers 2" xfId="4" xr:uid="{00000000-0005-0000-0000-000002000000}"/>
    <cellStyle name="Normal" xfId="0" builtinId="0"/>
    <cellStyle name="Normal 2" xfId="3" xr:uid="{00000000-0005-0000-0000-000004000000}"/>
    <cellStyle name="Normal 3" xfId="7" xr:uid="{00000000-0005-0000-0000-000005000000}"/>
    <cellStyle name="Percent" xfId="1" builtinId="5"/>
    <cellStyle name="Standard 3" xfId="6" xr:uid="{00000000-0005-0000-0000-000007000000}"/>
  </cellStyles>
  <dxfs count="0"/>
  <tableStyles count="0" defaultTableStyle="TableStyleMedium2" defaultPivotStyle="PivotStyleLight16"/>
  <colors>
    <mruColors>
      <color rgb="FF342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3</xdr:col>
      <xdr:colOff>723901</xdr:colOff>
      <xdr:row>8</xdr:row>
      <xdr:rowOff>148907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2518" b="25917"/>
        <a:stretch/>
      </xdr:blipFill>
      <xdr:spPr>
        <a:xfrm>
          <a:off x="9526" y="19050"/>
          <a:ext cx="3429000" cy="1425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425824</xdr:colOff>
      <xdr:row>24</xdr:row>
      <xdr:rowOff>78442</xdr:rowOff>
    </xdr:from>
    <xdr:to>
      <xdr:col>6</xdr:col>
      <xdr:colOff>67235</xdr:colOff>
      <xdr:row>24</xdr:row>
      <xdr:rowOff>347383</xdr:rowOff>
    </xdr:to>
    <xdr:sp macro="" textlink="">
      <xdr:nvSpPr>
        <xdr:cNvPr id="15" name="TextBox 14">
          <a:extLst>
            <a:ext uri="{FF2B5EF4-FFF2-40B4-BE49-F238E27FC236}">
              <a16:creationId xmlns:a16="http://schemas.microsoft.com/office/drawing/2014/main" id="{069544FB-CF83-4C6E-AEE8-224C26A91AC9}"/>
            </a:ext>
          </a:extLst>
        </xdr:cNvPr>
        <xdr:cNvSpPr txBox="1"/>
      </xdr:nvSpPr>
      <xdr:spPr>
        <a:xfrm>
          <a:off x="7048500" y="8729383"/>
          <a:ext cx="459441"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baseline="30000"/>
            <a:t>(7)</a:t>
          </a:r>
        </a:p>
      </xdr:txBody>
    </xdr:sp>
    <xdr:clientData/>
  </xdr:twoCellAnchor>
  <xdr:twoCellAnchor>
    <xdr:from>
      <xdr:col>4</xdr:col>
      <xdr:colOff>44825</xdr:colOff>
      <xdr:row>15</xdr:row>
      <xdr:rowOff>123266</xdr:rowOff>
    </xdr:from>
    <xdr:to>
      <xdr:col>4</xdr:col>
      <xdr:colOff>800825</xdr:colOff>
      <xdr:row>15</xdr:row>
      <xdr:rowOff>303266</xdr:rowOff>
    </xdr:to>
    <xdr:sp macro="" textlink="">
      <xdr:nvSpPr>
        <xdr:cNvPr id="54" name="Rectangle: Rounded Corners 53">
          <a:extLst>
            <a:ext uri="{FF2B5EF4-FFF2-40B4-BE49-F238E27FC236}">
              <a16:creationId xmlns:a16="http://schemas.microsoft.com/office/drawing/2014/main" id="{AE43E7B4-784F-4CD6-A34A-3D08BAEA88A4}"/>
            </a:ext>
          </a:extLst>
        </xdr:cNvPr>
        <xdr:cNvSpPr/>
      </xdr:nvSpPr>
      <xdr:spPr>
        <a:xfrm>
          <a:off x="5636000" y="36951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224121</xdr:colOff>
      <xdr:row>16</xdr:row>
      <xdr:rowOff>123266</xdr:rowOff>
    </xdr:from>
    <xdr:to>
      <xdr:col>5</xdr:col>
      <xdr:colOff>270091</xdr:colOff>
      <xdr:row>16</xdr:row>
      <xdr:rowOff>303266</xdr:rowOff>
    </xdr:to>
    <xdr:sp macro="" textlink="">
      <xdr:nvSpPr>
        <xdr:cNvPr id="55" name="Rectangle: Rounded Corners 54">
          <a:extLst>
            <a:ext uri="{FF2B5EF4-FFF2-40B4-BE49-F238E27FC236}">
              <a16:creationId xmlns:a16="http://schemas.microsoft.com/office/drawing/2014/main" id="{4C8E796E-B72A-4196-AE8D-3A114B09C581}"/>
            </a:ext>
          </a:extLst>
        </xdr:cNvPr>
        <xdr:cNvSpPr/>
      </xdr:nvSpPr>
      <xdr:spPr>
        <a:xfrm>
          <a:off x="5815296" y="409519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224121</xdr:colOff>
      <xdr:row>19</xdr:row>
      <xdr:rowOff>123266</xdr:rowOff>
    </xdr:from>
    <xdr:to>
      <xdr:col>5</xdr:col>
      <xdr:colOff>270091</xdr:colOff>
      <xdr:row>19</xdr:row>
      <xdr:rowOff>303266</xdr:rowOff>
    </xdr:to>
    <xdr:sp macro="" textlink="">
      <xdr:nvSpPr>
        <xdr:cNvPr id="56" name="Rectangle: Rounded Corners 55">
          <a:extLst>
            <a:ext uri="{FF2B5EF4-FFF2-40B4-BE49-F238E27FC236}">
              <a16:creationId xmlns:a16="http://schemas.microsoft.com/office/drawing/2014/main" id="{E7E43229-2AE4-4596-8EAE-C7743F6EF0BF}"/>
            </a:ext>
          </a:extLst>
        </xdr:cNvPr>
        <xdr:cNvSpPr/>
      </xdr:nvSpPr>
      <xdr:spPr>
        <a:xfrm>
          <a:off x="5815296" y="52953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33621</xdr:colOff>
      <xdr:row>24</xdr:row>
      <xdr:rowOff>123266</xdr:rowOff>
    </xdr:from>
    <xdr:to>
      <xdr:col>5</xdr:col>
      <xdr:colOff>789621</xdr:colOff>
      <xdr:row>24</xdr:row>
      <xdr:rowOff>303266</xdr:rowOff>
    </xdr:to>
    <xdr:sp macro="" textlink="">
      <xdr:nvSpPr>
        <xdr:cNvPr id="57" name="Rectangle: Rounded Corners 56">
          <a:extLst>
            <a:ext uri="{FF2B5EF4-FFF2-40B4-BE49-F238E27FC236}">
              <a16:creationId xmlns:a16="http://schemas.microsoft.com/office/drawing/2014/main" id="{93EE6824-A07E-4672-BCAA-20A79441ACAA}"/>
            </a:ext>
          </a:extLst>
        </xdr:cNvPr>
        <xdr:cNvSpPr/>
      </xdr:nvSpPr>
      <xdr:spPr>
        <a:xfrm>
          <a:off x="6443946" y="72955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459447</xdr:colOff>
      <xdr:row>27</xdr:row>
      <xdr:rowOff>123266</xdr:rowOff>
    </xdr:from>
    <xdr:to>
      <xdr:col>5</xdr:col>
      <xdr:colOff>505417</xdr:colOff>
      <xdr:row>27</xdr:row>
      <xdr:rowOff>303266</xdr:rowOff>
    </xdr:to>
    <xdr:sp macro="" textlink="">
      <xdr:nvSpPr>
        <xdr:cNvPr id="58" name="Rectangle: Rounded Corners 57">
          <a:extLst>
            <a:ext uri="{FF2B5EF4-FFF2-40B4-BE49-F238E27FC236}">
              <a16:creationId xmlns:a16="http://schemas.microsoft.com/office/drawing/2014/main" id="{098EA660-A4BD-46D1-87B2-5150D89425B5}"/>
            </a:ext>
          </a:extLst>
        </xdr:cNvPr>
        <xdr:cNvSpPr/>
      </xdr:nvSpPr>
      <xdr:spPr>
        <a:xfrm>
          <a:off x="6050622" y="84957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29</xdr:row>
      <xdr:rowOff>118783</xdr:rowOff>
    </xdr:from>
    <xdr:to>
      <xdr:col>4</xdr:col>
      <xdr:colOff>796342</xdr:colOff>
      <xdr:row>29</xdr:row>
      <xdr:rowOff>298783</xdr:rowOff>
    </xdr:to>
    <xdr:sp macro="" textlink="">
      <xdr:nvSpPr>
        <xdr:cNvPr id="59" name="Rectangle: Rounded Corners 58">
          <a:extLst>
            <a:ext uri="{FF2B5EF4-FFF2-40B4-BE49-F238E27FC236}">
              <a16:creationId xmlns:a16="http://schemas.microsoft.com/office/drawing/2014/main" id="{A1BE9F1B-DBB1-4448-ADA1-DDD126A70A91}"/>
            </a:ext>
          </a:extLst>
        </xdr:cNvPr>
        <xdr:cNvSpPr/>
      </xdr:nvSpPr>
      <xdr:spPr>
        <a:xfrm>
          <a:off x="5631517" y="929135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10</xdr:row>
      <xdr:rowOff>123266</xdr:rowOff>
    </xdr:from>
    <xdr:to>
      <xdr:col>4</xdr:col>
      <xdr:colOff>800825</xdr:colOff>
      <xdr:row>10</xdr:row>
      <xdr:rowOff>303266</xdr:rowOff>
    </xdr:to>
    <xdr:sp macro="" textlink="">
      <xdr:nvSpPr>
        <xdr:cNvPr id="60" name="Rectangle: Rounded Corners 59">
          <a:extLst>
            <a:ext uri="{FF2B5EF4-FFF2-40B4-BE49-F238E27FC236}">
              <a16:creationId xmlns:a16="http://schemas.microsoft.com/office/drawing/2014/main" id="{0CDF8065-7CC8-4BED-A062-A5D1F12837A3}"/>
            </a:ext>
          </a:extLst>
        </xdr:cNvPr>
        <xdr:cNvSpPr/>
      </xdr:nvSpPr>
      <xdr:spPr>
        <a:xfrm>
          <a:off x="5636000" y="16948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504271</xdr:colOff>
      <xdr:row>11</xdr:row>
      <xdr:rowOff>123266</xdr:rowOff>
    </xdr:from>
    <xdr:to>
      <xdr:col>5</xdr:col>
      <xdr:colOff>550241</xdr:colOff>
      <xdr:row>11</xdr:row>
      <xdr:rowOff>303266</xdr:rowOff>
    </xdr:to>
    <xdr:sp macro="" textlink="">
      <xdr:nvSpPr>
        <xdr:cNvPr id="61" name="Rectangle: Rounded Corners 60">
          <a:extLst>
            <a:ext uri="{FF2B5EF4-FFF2-40B4-BE49-F238E27FC236}">
              <a16:creationId xmlns:a16="http://schemas.microsoft.com/office/drawing/2014/main" id="{AB81C40C-9A3A-4E11-81BC-926098DEBFF2}"/>
            </a:ext>
          </a:extLst>
        </xdr:cNvPr>
        <xdr:cNvSpPr/>
      </xdr:nvSpPr>
      <xdr:spPr>
        <a:xfrm>
          <a:off x="6095446" y="2094941"/>
          <a:ext cx="86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9</xdr:row>
      <xdr:rowOff>123266</xdr:rowOff>
    </xdr:from>
    <xdr:to>
      <xdr:col>4</xdr:col>
      <xdr:colOff>800825</xdr:colOff>
      <xdr:row>9</xdr:row>
      <xdr:rowOff>303266</xdr:rowOff>
    </xdr:to>
    <xdr:sp macro="" textlink="">
      <xdr:nvSpPr>
        <xdr:cNvPr id="63" name="Rectangle: Rounded Corners 62">
          <a:extLst>
            <a:ext uri="{FF2B5EF4-FFF2-40B4-BE49-F238E27FC236}">
              <a16:creationId xmlns:a16="http://schemas.microsoft.com/office/drawing/2014/main" id="{6E3BD077-8551-45C7-8673-756F292C9A59}"/>
            </a:ext>
          </a:extLst>
        </xdr:cNvPr>
        <xdr:cNvSpPr/>
      </xdr:nvSpPr>
      <xdr:spPr>
        <a:xfrm>
          <a:off x="5636000" y="12948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13</xdr:row>
      <xdr:rowOff>123266</xdr:rowOff>
    </xdr:from>
    <xdr:to>
      <xdr:col>4</xdr:col>
      <xdr:colOff>800825</xdr:colOff>
      <xdr:row>13</xdr:row>
      <xdr:rowOff>303266</xdr:rowOff>
    </xdr:to>
    <xdr:sp macro="" textlink="">
      <xdr:nvSpPr>
        <xdr:cNvPr id="64" name="Rectangle: Rounded Corners 63">
          <a:extLst>
            <a:ext uri="{FF2B5EF4-FFF2-40B4-BE49-F238E27FC236}">
              <a16:creationId xmlns:a16="http://schemas.microsoft.com/office/drawing/2014/main" id="{CE5E1888-18EF-4C28-B731-B91E6000EB56}"/>
            </a:ext>
          </a:extLst>
        </xdr:cNvPr>
        <xdr:cNvSpPr/>
      </xdr:nvSpPr>
      <xdr:spPr>
        <a:xfrm>
          <a:off x="5636000" y="289504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14</xdr:row>
      <xdr:rowOff>123265</xdr:rowOff>
    </xdr:from>
    <xdr:to>
      <xdr:col>4</xdr:col>
      <xdr:colOff>800825</xdr:colOff>
      <xdr:row>14</xdr:row>
      <xdr:rowOff>303265</xdr:rowOff>
    </xdr:to>
    <xdr:sp macro="" textlink="">
      <xdr:nvSpPr>
        <xdr:cNvPr id="65" name="Rectangle: Rounded Corners 64">
          <a:extLst>
            <a:ext uri="{FF2B5EF4-FFF2-40B4-BE49-F238E27FC236}">
              <a16:creationId xmlns:a16="http://schemas.microsoft.com/office/drawing/2014/main" id="{103F2CB1-F2B7-45D0-8920-14A8A9F4233B}"/>
            </a:ext>
          </a:extLst>
        </xdr:cNvPr>
        <xdr:cNvSpPr/>
      </xdr:nvSpPr>
      <xdr:spPr>
        <a:xfrm>
          <a:off x="5636000" y="3295090"/>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18</xdr:row>
      <xdr:rowOff>134471</xdr:rowOff>
    </xdr:from>
    <xdr:to>
      <xdr:col>4</xdr:col>
      <xdr:colOff>800825</xdr:colOff>
      <xdr:row>18</xdr:row>
      <xdr:rowOff>314471</xdr:rowOff>
    </xdr:to>
    <xdr:sp macro="" textlink="">
      <xdr:nvSpPr>
        <xdr:cNvPr id="66" name="Rectangle: Rounded Corners 65">
          <a:extLst>
            <a:ext uri="{FF2B5EF4-FFF2-40B4-BE49-F238E27FC236}">
              <a16:creationId xmlns:a16="http://schemas.microsoft.com/office/drawing/2014/main" id="{92CA4762-F109-444C-9842-8E2B9A23E5F3}"/>
            </a:ext>
          </a:extLst>
        </xdr:cNvPr>
        <xdr:cNvSpPr/>
      </xdr:nvSpPr>
      <xdr:spPr>
        <a:xfrm>
          <a:off x="5636000" y="490649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21</xdr:row>
      <xdr:rowOff>123265</xdr:rowOff>
    </xdr:from>
    <xdr:to>
      <xdr:col>4</xdr:col>
      <xdr:colOff>800825</xdr:colOff>
      <xdr:row>21</xdr:row>
      <xdr:rowOff>303265</xdr:rowOff>
    </xdr:to>
    <xdr:sp macro="" textlink="">
      <xdr:nvSpPr>
        <xdr:cNvPr id="67" name="Rectangle: Rounded Corners 66">
          <a:extLst>
            <a:ext uri="{FF2B5EF4-FFF2-40B4-BE49-F238E27FC236}">
              <a16:creationId xmlns:a16="http://schemas.microsoft.com/office/drawing/2014/main" id="{798BDE51-5D30-40C4-9EE5-DB8A19DDBD50}"/>
            </a:ext>
          </a:extLst>
        </xdr:cNvPr>
        <xdr:cNvSpPr/>
      </xdr:nvSpPr>
      <xdr:spPr>
        <a:xfrm>
          <a:off x="5636000" y="6095440"/>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22</xdr:row>
      <xdr:rowOff>123266</xdr:rowOff>
    </xdr:from>
    <xdr:to>
      <xdr:col>4</xdr:col>
      <xdr:colOff>800825</xdr:colOff>
      <xdr:row>22</xdr:row>
      <xdr:rowOff>303266</xdr:rowOff>
    </xdr:to>
    <xdr:sp macro="" textlink="">
      <xdr:nvSpPr>
        <xdr:cNvPr id="68" name="Rectangle: Rounded Corners 67">
          <a:extLst>
            <a:ext uri="{FF2B5EF4-FFF2-40B4-BE49-F238E27FC236}">
              <a16:creationId xmlns:a16="http://schemas.microsoft.com/office/drawing/2014/main" id="{E9D60939-131C-4E2C-BD1E-0C7F123787F3}"/>
            </a:ext>
          </a:extLst>
        </xdr:cNvPr>
        <xdr:cNvSpPr/>
      </xdr:nvSpPr>
      <xdr:spPr>
        <a:xfrm>
          <a:off x="5636000" y="64954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23</xdr:row>
      <xdr:rowOff>134473</xdr:rowOff>
    </xdr:from>
    <xdr:to>
      <xdr:col>5</xdr:col>
      <xdr:colOff>347829</xdr:colOff>
      <xdr:row>23</xdr:row>
      <xdr:rowOff>314473</xdr:rowOff>
    </xdr:to>
    <xdr:sp macro="" textlink="">
      <xdr:nvSpPr>
        <xdr:cNvPr id="69" name="Rectangle: Rounded Corners 68">
          <a:extLst>
            <a:ext uri="{FF2B5EF4-FFF2-40B4-BE49-F238E27FC236}">
              <a16:creationId xmlns:a16="http://schemas.microsoft.com/office/drawing/2014/main" id="{60C26A85-13AB-4FB3-BF0A-34B8A23E30B0}"/>
            </a:ext>
          </a:extLst>
        </xdr:cNvPr>
        <xdr:cNvSpPr/>
      </xdr:nvSpPr>
      <xdr:spPr>
        <a:xfrm>
          <a:off x="6073034" y="690674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28</xdr:row>
      <xdr:rowOff>134473</xdr:rowOff>
    </xdr:from>
    <xdr:to>
      <xdr:col>5</xdr:col>
      <xdr:colOff>347829</xdr:colOff>
      <xdr:row>28</xdr:row>
      <xdr:rowOff>314473</xdr:rowOff>
    </xdr:to>
    <xdr:sp macro="" textlink="">
      <xdr:nvSpPr>
        <xdr:cNvPr id="71" name="Rectangle: Rounded Corners 70">
          <a:extLst>
            <a:ext uri="{FF2B5EF4-FFF2-40B4-BE49-F238E27FC236}">
              <a16:creationId xmlns:a16="http://schemas.microsoft.com/office/drawing/2014/main" id="{AE05AC80-C423-4E0F-B674-4744E39A8660}"/>
            </a:ext>
          </a:extLst>
        </xdr:cNvPr>
        <xdr:cNvSpPr/>
      </xdr:nvSpPr>
      <xdr:spPr>
        <a:xfrm>
          <a:off x="6073034" y="890699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78446</xdr:colOff>
      <xdr:row>32</xdr:row>
      <xdr:rowOff>78443</xdr:rowOff>
    </xdr:from>
    <xdr:to>
      <xdr:col>5</xdr:col>
      <xdr:colOff>268416</xdr:colOff>
      <xdr:row>32</xdr:row>
      <xdr:rowOff>258443</xdr:rowOff>
    </xdr:to>
    <xdr:sp macro="" textlink="">
      <xdr:nvSpPr>
        <xdr:cNvPr id="72" name="Rectangle: Rounded Corners 71">
          <a:extLst>
            <a:ext uri="{FF2B5EF4-FFF2-40B4-BE49-F238E27FC236}">
              <a16:creationId xmlns:a16="http://schemas.microsoft.com/office/drawing/2014/main" id="{2535C771-1B00-46AB-870F-47D6DE66AA9B}"/>
            </a:ext>
          </a:extLst>
        </xdr:cNvPr>
        <xdr:cNvSpPr/>
      </xdr:nvSpPr>
      <xdr:spPr>
        <a:xfrm>
          <a:off x="5669621" y="10451168"/>
          <a:ext cx="1009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8</xdr:row>
      <xdr:rowOff>123266</xdr:rowOff>
    </xdr:from>
    <xdr:to>
      <xdr:col>4</xdr:col>
      <xdr:colOff>800825</xdr:colOff>
      <xdr:row>8</xdr:row>
      <xdr:rowOff>303266</xdr:rowOff>
    </xdr:to>
    <xdr:sp macro="" textlink="">
      <xdr:nvSpPr>
        <xdr:cNvPr id="73" name="Rectangle: Rounded Corners 72">
          <a:extLst>
            <a:ext uri="{FF2B5EF4-FFF2-40B4-BE49-F238E27FC236}">
              <a16:creationId xmlns:a16="http://schemas.microsoft.com/office/drawing/2014/main" id="{1AB93DB0-323F-450C-BE48-D177126B86C2}"/>
            </a:ext>
          </a:extLst>
        </xdr:cNvPr>
        <xdr:cNvSpPr/>
      </xdr:nvSpPr>
      <xdr:spPr>
        <a:xfrm>
          <a:off x="5636000" y="8947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26</xdr:row>
      <xdr:rowOff>134473</xdr:rowOff>
    </xdr:from>
    <xdr:to>
      <xdr:col>5</xdr:col>
      <xdr:colOff>347829</xdr:colOff>
      <xdr:row>26</xdr:row>
      <xdr:rowOff>314473</xdr:rowOff>
    </xdr:to>
    <xdr:sp macro="" textlink="">
      <xdr:nvSpPr>
        <xdr:cNvPr id="74" name="Rectangle: Rounded Corners 73">
          <a:extLst>
            <a:ext uri="{FF2B5EF4-FFF2-40B4-BE49-F238E27FC236}">
              <a16:creationId xmlns:a16="http://schemas.microsoft.com/office/drawing/2014/main" id="{829BC742-EBDC-4BED-B088-CFCA84492B8C}"/>
            </a:ext>
          </a:extLst>
        </xdr:cNvPr>
        <xdr:cNvSpPr/>
      </xdr:nvSpPr>
      <xdr:spPr>
        <a:xfrm>
          <a:off x="6073034" y="8106898"/>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30</xdr:row>
      <xdr:rowOff>123266</xdr:rowOff>
    </xdr:from>
    <xdr:to>
      <xdr:col>4</xdr:col>
      <xdr:colOff>800825</xdr:colOff>
      <xdr:row>30</xdr:row>
      <xdr:rowOff>303266</xdr:rowOff>
    </xdr:to>
    <xdr:sp macro="" textlink="">
      <xdr:nvSpPr>
        <xdr:cNvPr id="75" name="Rectangle: Rounded Corners 74">
          <a:extLst>
            <a:ext uri="{FF2B5EF4-FFF2-40B4-BE49-F238E27FC236}">
              <a16:creationId xmlns:a16="http://schemas.microsoft.com/office/drawing/2014/main" id="{A9032EF8-BEA4-4D8C-8275-F2D6045BE929}"/>
            </a:ext>
          </a:extLst>
        </xdr:cNvPr>
        <xdr:cNvSpPr/>
      </xdr:nvSpPr>
      <xdr:spPr>
        <a:xfrm>
          <a:off x="5636000" y="96958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17</xdr:row>
      <xdr:rowOff>126723</xdr:rowOff>
    </xdr:from>
    <xdr:to>
      <xdr:col>4</xdr:col>
      <xdr:colOff>797413</xdr:colOff>
      <xdr:row>17</xdr:row>
      <xdr:rowOff>306723</xdr:rowOff>
    </xdr:to>
    <xdr:sp macro="" textlink="">
      <xdr:nvSpPr>
        <xdr:cNvPr id="78" name="Rectangle: Rounded Corners 77">
          <a:extLst>
            <a:ext uri="{FF2B5EF4-FFF2-40B4-BE49-F238E27FC236}">
              <a16:creationId xmlns:a16="http://schemas.microsoft.com/office/drawing/2014/main" id="{C86C401D-B1A1-43C1-89A3-BBC7E8A6B327}"/>
            </a:ext>
          </a:extLst>
        </xdr:cNvPr>
        <xdr:cNvSpPr/>
      </xdr:nvSpPr>
      <xdr:spPr>
        <a:xfrm>
          <a:off x="5632588" y="44986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219636</xdr:colOff>
      <xdr:row>31</xdr:row>
      <xdr:rowOff>118783</xdr:rowOff>
    </xdr:from>
    <xdr:to>
      <xdr:col>5</xdr:col>
      <xdr:colOff>589607</xdr:colOff>
      <xdr:row>31</xdr:row>
      <xdr:rowOff>298783</xdr:rowOff>
    </xdr:to>
    <xdr:sp macro="" textlink="">
      <xdr:nvSpPr>
        <xdr:cNvPr id="79" name="Rectangle: Rounded Corners 78">
          <a:extLst>
            <a:ext uri="{FF2B5EF4-FFF2-40B4-BE49-F238E27FC236}">
              <a16:creationId xmlns:a16="http://schemas.microsoft.com/office/drawing/2014/main" id="{CD729A2D-F559-4508-9424-142FBC1FC65C}"/>
            </a:ext>
          </a:extLst>
        </xdr:cNvPr>
        <xdr:cNvSpPr/>
      </xdr:nvSpPr>
      <xdr:spPr>
        <a:xfrm>
          <a:off x="5810811" y="10091458"/>
          <a:ext cx="1189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20</xdr:row>
      <xdr:rowOff>124948</xdr:rowOff>
    </xdr:from>
    <xdr:to>
      <xdr:col>5</xdr:col>
      <xdr:colOff>347829</xdr:colOff>
      <xdr:row>20</xdr:row>
      <xdr:rowOff>304948</xdr:rowOff>
    </xdr:to>
    <xdr:sp macro="" textlink="">
      <xdr:nvSpPr>
        <xdr:cNvPr id="80" name="Rectangle: Rounded Corners 79">
          <a:extLst>
            <a:ext uri="{FF2B5EF4-FFF2-40B4-BE49-F238E27FC236}">
              <a16:creationId xmlns:a16="http://schemas.microsoft.com/office/drawing/2014/main" id="{0BD83CA1-055C-4CE5-AADC-4BD547FE14E9}"/>
            </a:ext>
          </a:extLst>
        </xdr:cNvPr>
        <xdr:cNvSpPr/>
      </xdr:nvSpPr>
      <xdr:spPr>
        <a:xfrm>
          <a:off x="6073034" y="5697073"/>
          <a:ext cx="68512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481859</xdr:colOff>
      <xdr:row>12</xdr:row>
      <xdr:rowOff>136154</xdr:rowOff>
    </xdr:from>
    <xdr:to>
      <xdr:col>5</xdr:col>
      <xdr:colOff>347829</xdr:colOff>
      <xdr:row>12</xdr:row>
      <xdr:rowOff>316154</xdr:rowOff>
    </xdr:to>
    <xdr:sp macro="" textlink="">
      <xdr:nvSpPr>
        <xdr:cNvPr id="29" name="Rectangle: Rounded Corners 28">
          <a:extLst>
            <a:ext uri="{FF2B5EF4-FFF2-40B4-BE49-F238E27FC236}">
              <a16:creationId xmlns:a16="http://schemas.microsoft.com/office/drawing/2014/main" id="{78D8892A-266E-4242-AD5C-9242265ACA57}"/>
            </a:ext>
          </a:extLst>
        </xdr:cNvPr>
        <xdr:cNvSpPr/>
      </xdr:nvSpPr>
      <xdr:spPr>
        <a:xfrm>
          <a:off x="6286506" y="3946154"/>
          <a:ext cx="683999"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44825</xdr:colOff>
      <xdr:row>25</xdr:row>
      <xdr:rowOff>123265</xdr:rowOff>
    </xdr:from>
    <xdr:to>
      <xdr:col>4</xdr:col>
      <xdr:colOff>800825</xdr:colOff>
      <xdr:row>25</xdr:row>
      <xdr:rowOff>303265</xdr:rowOff>
    </xdr:to>
    <xdr:sp macro="" textlink="">
      <xdr:nvSpPr>
        <xdr:cNvPr id="28" name="Rectangle: Rounded Corners 27">
          <a:extLst>
            <a:ext uri="{FF2B5EF4-FFF2-40B4-BE49-F238E27FC236}">
              <a16:creationId xmlns:a16="http://schemas.microsoft.com/office/drawing/2014/main" id="{CCC7E134-14CC-42CD-99FA-7CBCD0C47C72}"/>
            </a:ext>
          </a:extLst>
        </xdr:cNvPr>
        <xdr:cNvSpPr/>
      </xdr:nvSpPr>
      <xdr:spPr>
        <a:xfrm>
          <a:off x="5849472" y="756397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40342</xdr:colOff>
      <xdr:row>8</xdr:row>
      <xdr:rowOff>96372</xdr:rowOff>
    </xdr:from>
    <xdr:to>
      <xdr:col>4</xdr:col>
      <xdr:colOff>796342</xdr:colOff>
      <xdr:row>8</xdr:row>
      <xdr:rowOff>276372</xdr:rowOff>
    </xdr:to>
    <xdr:sp macro="" textlink="">
      <xdr:nvSpPr>
        <xdr:cNvPr id="11" name="Rectangle: Rounded Corners 10">
          <a:extLst>
            <a:ext uri="{FF2B5EF4-FFF2-40B4-BE49-F238E27FC236}">
              <a16:creationId xmlns:a16="http://schemas.microsoft.com/office/drawing/2014/main" id="{4CA42FA9-F9CB-47E3-83EE-7EE506DB8773}"/>
            </a:ext>
          </a:extLst>
        </xdr:cNvPr>
        <xdr:cNvSpPr/>
      </xdr:nvSpPr>
      <xdr:spPr>
        <a:xfrm>
          <a:off x="5021917" y="86789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9</xdr:row>
      <xdr:rowOff>96371</xdr:rowOff>
    </xdr:from>
    <xdr:to>
      <xdr:col>4</xdr:col>
      <xdr:colOff>796342</xdr:colOff>
      <xdr:row>9</xdr:row>
      <xdr:rowOff>276371</xdr:rowOff>
    </xdr:to>
    <xdr:sp macro="" textlink="">
      <xdr:nvSpPr>
        <xdr:cNvPr id="12" name="Rectangle: Rounded Corners 11">
          <a:extLst>
            <a:ext uri="{FF2B5EF4-FFF2-40B4-BE49-F238E27FC236}">
              <a16:creationId xmlns:a16="http://schemas.microsoft.com/office/drawing/2014/main" id="{0AB5C7B0-A302-424F-88C2-D2330487675E}"/>
            </a:ext>
          </a:extLst>
        </xdr:cNvPr>
        <xdr:cNvSpPr/>
      </xdr:nvSpPr>
      <xdr:spPr>
        <a:xfrm>
          <a:off x="5021917" y="126794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224120</xdr:colOff>
      <xdr:row>10</xdr:row>
      <xdr:rowOff>112060</xdr:rowOff>
    </xdr:from>
    <xdr:to>
      <xdr:col>5</xdr:col>
      <xdr:colOff>378091</xdr:colOff>
      <xdr:row>10</xdr:row>
      <xdr:rowOff>292060</xdr:rowOff>
    </xdr:to>
    <xdr:sp macro="" textlink="">
      <xdr:nvSpPr>
        <xdr:cNvPr id="13" name="Rectangle: Rounded Corners 12">
          <a:extLst>
            <a:ext uri="{FF2B5EF4-FFF2-40B4-BE49-F238E27FC236}">
              <a16:creationId xmlns:a16="http://schemas.microsoft.com/office/drawing/2014/main" id="{42465517-7EF5-4DB8-BB7B-B713CCCB4274}"/>
            </a:ext>
          </a:extLst>
        </xdr:cNvPr>
        <xdr:cNvSpPr/>
      </xdr:nvSpPr>
      <xdr:spPr>
        <a:xfrm>
          <a:off x="5205695" y="1683685"/>
          <a:ext cx="973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44827</xdr:colOff>
      <xdr:row>12</xdr:row>
      <xdr:rowOff>112060</xdr:rowOff>
    </xdr:from>
    <xdr:to>
      <xdr:col>5</xdr:col>
      <xdr:colOff>800827</xdr:colOff>
      <xdr:row>12</xdr:row>
      <xdr:rowOff>292060</xdr:rowOff>
    </xdr:to>
    <xdr:sp macro="" textlink="">
      <xdr:nvSpPr>
        <xdr:cNvPr id="14" name="Rectangle: Rounded Corners 13">
          <a:extLst>
            <a:ext uri="{FF2B5EF4-FFF2-40B4-BE49-F238E27FC236}">
              <a16:creationId xmlns:a16="http://schemas.microsoft.com/office/drawing/2014/main" id="{3844FDC1-1901-4029-81F6-D04A64C65C14}"/>
            </a:ext>
          </a:extLst>
        </xdr:cNvPr>
        <xdr:cNvSpPr/>
      </xdr:nvSpPr>
      <xdr:spPr>
        <a:xfrm>
          <a:off x="5845552" y="2483785"/>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694772</xdr:colOff>
      <xdr:row>11</xdr:row>
      <xdr:rowOff>123266</xdr:rowOff>
    </xdr:from>
    <xdr:to>
      <xdr:col>5</xdr:col>
      <xdr:colOff>740743</xdr:colOff>
      <xdr:row>11</xdr:row>
      <xdr:rowOff>303266</xdr:rowOff>
    </xdr:to>
    <xdr:sp macro="" textlink="">
      <xdr:nvSpPr>
        <xdr:cNvPr id="15" name="Rectangle: Rounded Corners 14">
          <a:extLst>
            <a:ext uri="{FF2B5EF4-FFF2-40B4-BE49-F238E27FC236}">
              <a16:creationId xmlns:a16="http://schemas.microsoft.com/office/drawing/2014/main" id="{7090A64F-6418-4C24-88A0-5C6CF1304D45}"/>
            </a:ext>
          </a:extLst>
        </xdr:cNvPr>
        <xdr:cNvSpPr/>
      </xdr:nvSpPr>
      <xdr:spPr>
        <a:xfrm>
          <a:off x="5676347" y="2094941"/>
          <a:ext cx="865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493063</xdr:colOff>
      <xdr:row>15</xdr:row>
      <xdr:rowOff>112060</xdr:rowOff>
    </xdr:from>
    <xdr:to>
      <xdr:col>5</xdr:col>
      <xdr:colOff>539034</xdr:colOff>
      <xdr:row>15</xdr:row>
      <xdr:rowOff>292060</xdr:rowOff>
    </xdr:to>
    <xdr:sp macro="" textlink="">
      <xdr:nvSpPr>
        <xdr:cNvPr id="16" name="Rectangle: Rounded Corners 15">
          <a:extLst>
            <a:ext uri="{FF2B5EF4-FFF2-40B4-BE49-F238E27FC236}">
              <a16:creationId xmlns:a16="http://schemas.microsoft.com/office/drawing/2014/main" id="{95388EC9-5B72-4A1F-9087-576D0FAA07C6}"/>
            </a:ext>
          </a:extLst>
        </xdr:cNvPr>
        <xdr:cNvSpPr/>
      </xdr:nvSpPr>
      <xdr:spPr>
        <a:xfrm>
          <a:off x="5474638" y="3683935"/>
          <a:ext cx="865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44827</xdr:colOff>
      <xdr:row>16</xdr:row>
      <xdr:rowOff>123266</xdr:rowOff>
    </xdr:from>
    <xdr:to>
      <xdr:col>5</xdr:col>
      <xdr:colOff>800827</xdr:colOff>
      <xdr:row>16</xdr:row>
      <xdr:rowOff>303266</xdr:rowOff>
    </xdr:to>
    <xdr:sp macro="" textlink="">
      <xdr:nvSpPr>
        <xdr:cNvPr id="17" name="Rectangle: Rounded Corners 16">
          <a:extLst>
            <a:ext uri="{FF2B5EF4-FFF2-40B4-BE49-F238E27FC236}">
              <a16:creationId xmlns:a16="http://schemas.microsoft.com/office/drawing/2014/main" id="{16F0A7E1-4860-47E3-9383-7DC7AFFB42A0}"/>
            </a:ext>
          </a:extLst>
        </xdr:cNvPr>
        <xdr:cNvSpPr/>
      </xdr:nvSpPr>
      <xdr:spPr>
        <a:xfrm>
          <a:off x="5845552" y="4095191"/>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493063</xdr:colOff>
      <xdr:row>17</xdr:row>
      <xdr:rowOff>78443</xdr:rowOff>
    </xdr:from>
    <xdr:to>
      <xdr:col>5</xdr:col>
      <xdr:colOff>575034</xdr:colOff>
      <xdr:row>17</xdr:row>
      <xdr:rowOff>258443</xdr:rowOff>
    </xdr:to>
    <xdr:sp macro="" textlink="">
      <xdr:nvSpPr>
        <xdr:cNvPr id="18" name="Rectangle: Rounded Corners 17">
          <a:extLst>
            <a:ext uri="{FF2B5EF4-FFF2-40B4-BE49-F238E27FC236}">
              <a16:creationId xmlns:a16="http://schemas.microsoft.com/office/drawing/2014/main" id="{412A2358-4DD9-4D85-9868-268522A64114}"/>
            </a:ext>
          </a:extLst>
        </xdr:cNvPr>
        <xdr:cNvSpPr/>
      </xdr:nvSpPr>
      <xdr:spPr>
        <a:xfrm>
          <a:off x="5474638" y="4450418"/>
          <a:ext cx="901121"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40342</xdr:colOff>
      <xdr:row>14</xdr:row>
      <xdr:rowOff>96372</xdr:rowOff>
    </xdr:from>
    <xdr:to>
      <xdr:col>4</xdr:col>
      <xdr:colOff>796342</xdr:colOff>
      <xdr:row>14</xdr:row>
      <xdr:rowOff>276372</xdr:rowOff>
    </xdr:to>
    <xdr:sp macro="" textlink="">
      <xdr:nvSpPr>
        <xdr:cNvPr id="19" name="Rectangle: Rounded Corners 18">
          <a:extLst>
            <a:ext uri="{FF2B5EF4-FFF2-40B4-BE49-F238E27FC236}">
              <a16:creationId xmlns:a16="http://schemas.microsoft.com/office/drawing/2014/main" id="{D0538900-135A-4CD0-BE8A-2CB491C65FB2}"/>
            </a:ext>
          </a:extLst>
        </xdr:cNvPr>
        <xdr:cNvSpPr/>
      </xdr:nvSpPr>
      <xdr:spPr>
        <a:xfrm>
          <a:off x="5021917" y="326819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44825</xdr:colOff>
      <xdr:row>13</xdr:row>
      <xdr:rowOff>123265</xdr:rowOff>
    </xdr:from>
    <xdr:to>
      <xdr:col>5</xdr:col>
      <xdr:colOff>800825</xdr:colOff>
      <xdr:row>13</xdr:row>
      <xdr:rowOff>303265</xdr:rowOff>
    </xdr:to>
    <xdr:sp macro="" textlink="">
      <xdr:nvSpPr>
        <xdr:cNvPr id="20" name="Rectangle: Rounded Corners 19">
          <a:extLst>
            <a:ext uri="{FF2B5EF4-FFF2-40B4-BE49-F238E27FC236}">
              <a16:creationId xmlns:a16="http://schemas.microsoft.com/office/drawing/2014/main" id="{F9732F2C-CE5F-4C0C-B0AB-1FA4943E0878}"/>
            </a:ext>
          </a:extLst>
        </xdr:cNvPr>
        <xdr:cNvSpPr/>
      </xdr:nvSpPr>
      <xdr:spPr>
        <a:xfrm>
          <a:off x="6264090" y="4336677"/>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60463</xdr:colOff>
      <xdr:row>8</xdr:row>
      <xdr:rowOff>106553</xdr:rowOff>
    </xdr:from>
    <xdr:to>
      <xdr:col>4</xdr:col>
      <xdr:colOff>816463</xdr:colOff>
      <xdr:row>8</xdr:row>
      <xdr:rowOff>286553</xdr:rowOff>
    </xdr:to>
    <xdr:sp macro="" textlink="">
      <xdr:nvSpPr>
        <xdr:cNvPr id="7" name="Rectangle: Rounded Corners 6">
          <a:extLst>
            <a:ext uri="{FF2B5EF4-FFF2-40B4-BE49-F238E27FC236}">
              <a16:creationId xmlns:a16="http://schemas.microsoft.com/office/drawing/2014/main" id="{4EF51423-86EE-49D0-9C13-08655FF9E63A}"/>
            </a:ext>
          </a:extLst>
        </xdr:cNvPr>
        <xdr:cNvSpPr/>
      </xdr:nvSpPr>
      <xdr:spPr>
        <a:xfrm>
          <a:off x="5042038" y="86855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60463</xdr:colOff>
      <xdr:row>10</xdr:row>
      <xdr:rowOff>117198</xdr:rowOff>
    </xdr:from>
    <xdr:to>
      <xdr:col>4</xdr:col>
      <xdr:colOff>816463</xdr:colOff>
      <xdr:row>10</xdr:row>
      <xdr:rowOff>297198</xdr:rowOff>
    </xdr:to>
    <xdr:sp macro="" textlink="">
      <xdr:nvSpPr>
        <xdr:cNvPr id="8" name="Rectangle: Rounded Corners 7">
          <a:extLst>
            <a:ext uri="{FF2B5EF4-FFF2-40B4-BE49-F238E27FC236}">
              <a16:creationId xmlns:a16="http://schemas.microsoft.com/office/drawing/2014/main" id="{8548C82B-E875-40F6-903C-1F963746B2C5}"/>
            </a:ext>
          </a:extLst>
        </xdr:cNvPr>
        <xdr:cNvSpPr/>
      </xdr:nvSpPr>
      <xdr:spPr>
        <a:xfrm>
          <a:off x="5042038" y="16792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57978</xdr:colOff>
      <xdr:row>9</xdr:row>
      <xdr:rowOff>111194</xdr:rowOff>
    </xdr:from>
    <xdr:to>
      <xdr:col>5</xdr:col>
      <xdr:colOff>813978</xdr:colOff>
      <xdr:row>9</xdr:row>
      <xdr:rowOff>291194</xdr:rowOff>
    </xdr:to>
    <xdr:sp macro="" textlink="">
      <xdr:nvSpPr>
        <xdr:cNvPr id="9" name="Rectangle: Rounded Corners 8">
          <a:extLst>
            <a:ext uri="{FF2B5EF4-FFF2-40B4-BE49-F238E27FC236}">
              <a16:creationId xmlns:a16="http://schemas.microsoft.com/office/drawing/2014/main" id="{F2569E03-A891-4018-9467-F2E1E366C926}"/>
            </a:ext>
          </a:extLst>
        </xdr:cNvPr>
        <xdr:cNvSpPr/>
      </xdr:nvSpPr>
      <xdr:spPr>
        <a:xfrm>
          <a:off x="5925378" y="127324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57978</xdr:colOff>
      <xdr:row>11</xdr:row>
      <xdr:rowOff>111194</xdr:rowOff>
    </xdr:from>
    <xdr:to>
      <xdr:col>5</xdr:col>
      <xdr:colOff>813978</xdr:colOff>
      <xdr:row>11</xdr:row>
      <xdr:rowOff>291194</xdr:rowOff>
    </xdr:to>
    <xdr:sp macro="" textlink="">
      <xdr:nvSpPr>
        <xdr:cNvPr id="10" name="Rectangle: Rounded Corners 9">
          <a:extLst>
            <a:ext uri="{FF2B5EF4-FFF2-40B4-BE49-F238E27FC236}">
              <a16:creationId xmlns:a16="http://schemas.microsoft.com/office/drawing/2014/main" id="{E9EF7476-B6A5-47F1-AFDE-F4CD2465DE43}"/>
            </a:ext>
          </a:extLst>
        </xdr:cNvPr>
        <xdr:cNvSpPr/>
      </xdr:nvSpPr>
      <xdr:spPr>
        <a:xfrm>
          <a:off x="5925378" y="207334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551036</xdr:colOff>
      <xdr:row>12</xdr:row>
      <xdr:rowOff>32752</xdr:rowOff>
    </xdr:from>
    <xdr:to>
      <xdr:col>5</xdr:col>
      <xdr:colOff>421772</xdr:colOff>
      <xdr:row>12</xdr:row>
      <xdr:rowOff>176752</xdr:rowOff>
    </xdr:to>
    <xdr:sp macro="" textlink="">
      <xdr:nvSpPr>
        <xdr:cNvPr id="11" name="Rectangle: Rounded Corners 10">
          <a:extLst>
            <a:ext uri="{FF2B5EF4-FFF2-40B4-BE49-F238E27FC236}">
              <a16:creationId xmlns:a16="http://schemas.microsoft.com/office/drawing/2014/main" id="{FDE78F74-CAB9-4DCF-8DE1-E9DFC96FABDF}"/>
            </a:ext>
          </a:extLst>
        </xdr:cNvPr>
        <xdr:cNvSpPr/>
      </xdr:nvSpPr>
      <xdr:spPr>
        <a:xfrm>
          <a:off x="5532611" y="2394952"/>
          <a:ext cx="756561" cy="144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41413</xdr:colOff>
      <xdr:row>20</xdr:row>
      <xdr:rowOff>117613</xdr:rowOff>
    </xdr:from>
    <xdr:to>
      <xdr:col>5</xdr:col>
      <xdr:colOff>797413</xdr:colOff>
      <xdr:row>20</xdr:row>
      <xdr:rowOff>297613</xdr:rowOff>
    </xdr:to>
    <xdr:sp macro="" textlink="">
      <xdr:nvSpPr>
        <xdr:cNvPr id="42" name="Rectangle: Rounded Corners 41">
          <a:extLst>
            <a:ext uri="{FF2B5EF4-FFF2-40B4-BE49-F238E27FC236}">
              <a16:creationId xmlns:a16="http://schemas.microsoft.com/office/drawing/2014/main" id="{3EB3A75B-3961-4287-8AA4-00C6FE91C001}"/>
            </a:ext>
          </a:extLst>
        </xdr:cNvPr>
        <xdr:cNvSpPr/>
      </xdr:nvSpPr>
      <xdr:spPr>
        <a:xfrm>
          <a:off x="6451738" y="568021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17</xdr:row>
      <xdr:rowOff>117198</xdr:rowOff>
    </xdr:from>
    <xdr:to>
      <xdr:col>4</xdr:col>
      <xdr:colOff>797413</xdr:colOff>
      <xdr:row>17</xdr:row>
      <xdr:rowOff>297198</xdr:rowOff>
    </xdr:to>
    <xdr:sp macro="" textlink="">
      <xdr:nvSpPr>
        <xdr:cNvPr id="43" name="Rectangle: Rounded Corners 42">
          <a:extLst>
            <a:ext uri="{FF2B5EF4-FFF2-40B4-BE49-F238E27FC236}">
              <a16:creationId xmlns:a16="http://schemas.microsoft.com/office/drawing/2014/main" id="{F012B6C9-F969-4387-8347-13E3A0A6F958}"/>
            </a:ext>
          </a:extLst>
        </xdr:cNvPr>
        <xdr:cNvSpPr/>
      </xdr:nvSpPr>
      <xdr:spPr>
        <a:xfrm>
          <a:off x="5632588" y="44796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14</xdr:row>
      <xdr:rowOff>126723</xdr:rowOff>
    </xdr:from>
    <xdr:to>
      <xdr:col>4</xdr:col>
      <xdr:colOff>797413</xdr:colOff>
      <xdr:row>14</xdr:row>
      <xdr:rowOff>306723</xdr:rowOff>
    </xdr:to>
    <xdr:sp macro="" textlink="">
      <xdr:nvSpPr>
        <xdr:cNvPr id="44" name="Rectangle: Rounded Corners 43">
          <a:extLst>
            <a:ext uri="{FF2B5EF4-FFF2-40B4-BE49-F238E27FC236}">
              <a16:creationId xmlns:a16="http://schemas.microsoft.com/office/drawing/2014/main" id="{2B71AD28-6036-4862-BB54-F08E560485DF}"/>
            </a:ext>
          </a:extLst>
        </xdr:cNvPr>
        <xdr:cNvSpPr/>
      </xdr:nvSpPr>
      <xdr:spPr>
        <a:xfrm>
          <a:off x="5632588" y="328902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13</xdr:row>
      <xdr:rowOff>136248</xdr:rowOff>
    </xdr:from>
    <xdr:to>
      <xdr:col>4</xdr:col>
      <xdr:colOff>797413</xdr:colOff>
      <xdr:row>13</xdr:row>
      <xdr:rowOff>316248</xdr:rowOff>
    </xdr:to>
    <xdr:sp macro="" textlink="">
      <xdr:nvSpPr>
        <xdr:cNvPr id="45" name="Rectangle: Rounded Corners 44">
          <a:extLst>
            <a:ext uri="{FF2B5EF4-FFF2-40B4-BE49-F238E27FC236}">
              <a16:creationId xmlns:a16="http://schemas.microsoft.com/office/drawing/2014/main" id="{9D446AFC-3E02-4850-9EBC-B2F120CF5724}"/>
            </a:ext>
          </a:extLst>
        </xdr:cNvPr>
        <xdr:cNvSpPr/>
      </xdr:nvSpPr>
      <xdr:spPr>
        <a:xfrm>
          <a:off x="5632588" y="28984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12</xdr:row>
      <xdr:rowOff>136248</xdr:rowOff>
    </xdr:from>
    <xdr:to>
      <xdr:col>4</xdr:col>
      <xdr:colOff>797413</xdr:colOff>
      <xdr:row>12</xdr:row>
      <xdr:rowOff>316248</xdr:rowOff>
    </xdr:to>
    <xdr:sp macro="" textlink="">
      <xdr:nvSpPr>
        <xdr:cNvPr id="46" name="Rectangle: Rounded Corners 45">
          <a:extLst>
            <a:ext uri="{FF2B5EF4-FFF2-40B4-BE49-F238E27FC236}">
              <a16:creationId xmlns:a16="http://schemas.microsoft.com/office/drawing/2014/main" id="{E012EDA0-978E-4772-BFFB-7CC1F8D2A80E}"/>
            </a:ext>
          </a:extLst>
        </xdr:cNvPr>
        <xdr:cNvSpPr/>
      </xdr:nvSpPr>
      <xdr:spPr>
        <a:xfrm>
          <a:off x="5632588" y="24984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9</xdr:row>
      <xdr:rowOff>136248</xdr:rowOff>
    </xdr:from>
    <xdr:to>
      <xdr:col>4</xdr:col>
      <xdr:colOff>797413</xdr:colOff>
      <xdr:row>9</xdr:row>
      <xdr:rowOff>316248</xdr:rowOff>
    </xdr:to>
    <xdr:sp macro="" textlink="">
      <xdr:nvSpPr>
        <xdr:cNvPr id="47" name="Rectangle: Rounded Corners 46">
          <a:extLst>
            <a:ext uri="{FF2B5EF4-FFF2-40B4-BE49-F238E27FC236}">
              <a16:creationId xmlns:a16="http://schemas.microsoft.com/office/drawing/2014/main" id="{2DA07D9C-F463-47F9-A00E-D7997C8A13AF}"/>
            </a:ext>
          </a:extLst>
        </xdr:cNvPr>
        <xdr:cNvSpPr/>
      </xdr:nvSpPr>
      <xdr:spPr>
        <a:xfrm>
          <a:off x="5632588" y="129829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8</xdr:row>
      <xdr:rowOff>136248</xdr:rowOff>
    </xdr:from>
    <xdr:to>
      <xdr:col>4</xdr:col>
      <xdr:colOff>797413</xdr:colOff>
      <xdr:row>8</xdr:row>
      <xdr:rowOff>316248</xdr:rowOff>
    </xdr:to>
    <xdr:sp macro="" textlink="">
      <xdr:nvSpPr>
        <xdr:cNvPr id="48" name="Rectangle: Rounded Corners 47">
          <a:extLst>
            <a:ext uri="{FF2B5EF4-FFF2-40B4-BE49-F238E27FC236}">
              <a16:creationId xmlns:a16="http://schemas.microsoft.com/office/drawing/2014/main" id="{A6EEBF09-9A70-46EA-9EF7-9B210705BA45}"/>
            </a:ext>
          </a:extLst>
        </xdr:cNvPr>
        <xdr:cNvSpPr/>
      </xdr:nvSpPr>
      <xdr:spPr>
        <a:xfrm>
          <a:off x="5632588" y="898248"/>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19</xdr:row>
      <xdr:rowOff>126723</xdr:rowOff>
    </xdr:from>
    <xdr:to>
      <xdr:col>4</xdr:col>
      <xdr:colOff>797413</xdr:colOff>
      <xdr:row>19</xdr:row>
      <xdr:rowOff>306723</xdr:rowOff>
    </xdr:to>
    <xdr:sp macro="" textlink="">
      <xdr:nvSpPr>
        <xdr:cNvPr id="49" name="Rectangle: Rounded Corners 48">
          <a:extLst>
            <a:ext uri="{FF2B5EF4-FFF2-40B4-BE49-F238E27FC236}">
              <a16:creationId xmlns:a16="http://schemas.microsoft.com/office/drawing/2014/main" id="{92CA2548-3764-4121-B291-63F817F7A09F}"/>
            </a:ext>
          </a:extLst>
        </xdr:cNvPr>
        <xdr:cNvSpPr/>
      </xdr:nvSpPr>
      <xdr:spPr>
        <a:xfrm>
          <a:off x="5632588" y="528927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18</xdr:row>
      <xdr:rowOff>126723</xdr:rowOff>
    </xdr:from>
    <xdr:to>
      <xdr:col>4</xdr:col>
      <xdr:colOff>797413</xdr:colOff>
      <xdr:row>18</xdr:row>
      <xdr:rowOff>306723</xdr:rowOff>
    </xdr:to>
    <xdr:sp macro="" textlink="">
      <xdr:nvSpPr>
        <xdr:cNvPr id="50" name="Rectangle: Rounded Corners 49">
          <a:extLst>
            <a:ext uri="{FF2B5EF4-FFF2-40B4-BE49-F238E27FC236}">
              <a16:creationId xmlns:a16="http://schemas.microsoft.com/office/drawing/2014/main" id="{0437BB2D-69BF-431D-B8BD-9FA3A13A966B}"/>
            </a:ext>
          </a:extLst>
        </xdr:cNvPr>
        <xdr:cNvSpPr/>
      </xdr:nvSpPr>
      <xdr:spPr>
        <a:xfrm>
          <a:off x="5632588" y="4889223"/>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33621</xdr:colOff>
      <xdr:row>16</xdr:row>
      <xdr:rowOff>121024</xdr:rowOff>
    </xdr:from>
    <xdr:to>
      <xdr:col>4</xdr:col>
      <xdr:colOff>789621</xdr:colOff>
      <xdr:row>16</xdr:row>
      <xdr:rowOff>301024</xdr:rowOff>
    </xdr:to>
    <xdr:sp macro="" textlink="">
      <xdr:nvSpPr>
        <xdr:cNvPr id="51" name="Rectangle: Rounded Corners 50">
          <a:extLst>
            <a:ext uri="{FF2B5EF4-FFF2-40B4-BE49-F238E27FC236}">
              <a16:creationId xmlns:a16="http://schemas.microsoft.com/office/drawing/2014/main" id="{1C1DCD4C-D96D-4673-8B27-AB7D5C7E4E48}"/>
            </a:ext>
          </a:extLst>
        </xdr:cNvPr>
        <xdr:cNvSpPr/>
      </xdr:nvSpPr>
      <xdr:spPr>
        <a:xfrm>
          <a:off x="5624796" y="4083424"/>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476250</xdr:colOff>
      <xdr:row>15</xdr:row>
      <xdr:rowOff>111194</xdr:rowOff>
    </xdr:from>
    <xdr:to>
      <xdr:col>5</xdr:col>
      <xdr:colOff>341100</xdr:colOff>
      <xdr:row>15</xdr:row>
      <xdr:rowOff>291194</xdr:rowOff>
    </xdr:to>
    <xdr:sp macro="" textlink="">
      <xdr:nvSpPr>
        <xdr:cNvPr id="52" name="Rectangle: Rounded Corners 51">
          <a:extLst>
            <a:ext uri="{FF2B5EF4-FFF2-40B4-BE49-F238E27FC236}">
              <a16:creationId xmlns:a16="http://schemas.microsoft.com/office/drawing/2014/main" id="{B3C4C320-1FC8-47BD-8FCB-CE27BA89516E}"/>
            </a:ext>
          </a:extLst>
        </xdr:cNvPr>
        <xdr:cNvSpPr/>
      </xdr:nvSpPr>
      <xdr:spPr>
        <a:xfrm>
          <a:off x="6067425" y="3673544"/>
          <a:ext cx="684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161925</xdr:colOff>
      <xdr:row>21</xdr:row>
      <xdr:rowOff>19050</xdr:rowOff>
    </xdr:from>
    <xdr:to>
      <xdr:col>5</xdr:col>
      <xdr:colOff>170775</xdr:colOff>
      <xdr:row>22</xdr:row>
      <xdr:rowOff>8550</xdr:rowOff>
    </xdr:to>
    <xdr:sp macro="" textlink="">
      <xdr:nvSpPr>
        <xdr:cNvPr id="53" name="Rectangle: Rounded Corners 52">
          <a:extLst>
            <a:ext uri="{FF2B5EF4-FFF2-40B4-BE49-F238E27FC236}">
              <a16:creationId xmlns:a16="http://schemas.microsoft.com/office/drawing/2014/main" id="{A263C2AE-781F-4C18-9A4D-9A5E1AAC1226}"/>
            </a:ext>
          </a:extLst>
        </xdr:cNvPr>
        <xdr:cNvSpPr/>
      </xdr:nvSpPr>
      <xdr:spPr>
        <a:xfrm>
          <a:off x="5753100" y="5981700"/>
          <a:ext cx="828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11</xdr:row>
      <xdr:rowOff>125042</xdr:rowOff>
    </xdr:from>
    <xdr:to>
      <xdr:col>4</xdr:col>
      <xdr:colOff>797413</xdr:colOff>
      <xdr:row>11</xdr:row>
      <xdr:rowOff>305042</xdr:rowOff>
    </xdr:to>
    <xdr:sp macro="" textlink="">
      <xdr:nvSpPr>
        <xdr:cNvPr id="54" name="Rectangle: Rounded Corners 53">
          <a:extLst>
            <a:ext uri="{FF2B5EF4-FFF2-40B4-BE49-F238E27FC236}">
              <a16:creationId xmlns:a16="http://schemas.microsoft.com/office/drawing/2014/main" id="{4548988E-ACD5-43E0-9BC8-02895CB65871}"/>
            </a:ext>
          </a:extLst>
        </xdr:cNvPr>
        <xdr:cNvSpPr/>
      </xdr:nvSpPr>
      <xdr:spPr>
        <a:xfrm>
          <a:off x="5632588" y="2087192"/>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4</xdr:col>
      <xdr:colOff>41413</xdr:colOff>
      <xdr:row>10</xdr:row>
      <xdr:rowOff>113836</xdr:rowOff>
    </xdr:from>
    <xdr:to>
      <xdr:col>4</xdr:col>
      <xdr:colOff>797413</xdr:colOff>
      <xdr:row>10</xdr:row>
      <xdr:rowOff>293836</xdr:rowOff>
    </xdr:to>
    <xdr:sp macro="" textlink="">
      <xdr:nvSpPr>
        <xdr:cNvPr id="55" name="Rectangle: Rounded Corners 54">
          <a:extLst>
            <a:ext uri="{FF2B5EF4-FFF2-40B4-BE49-F238E27FC236}">
              <a16:creationId xmlns:a16="http://schemas.microsoft.com/office/drawing/2014/main" id="{5EE2B320-46CE-4FFD-9E4C-EB9D6182F5D8}"/>
            </a:ext>
          </a:extLst>
        </xdr:cNvPr>
        <xdr:cNvSpPr/>
      </xdr:nvSpPr>
      <xdr:spPr>
        <a:xfrm>
          <a:off x="5632588" y="1675936"/>
          <a:ext cx="756000" cy="180000"/>
        </a:xfrm>
        <a:prstGeom prst="roundRect">
          <a:avLst/>
        </a:prstGeom>
        <a:solidFill>
          <a:srgbClr val="FF0000">
            <a:alpha val="45000"/>
          </a:srgbClr>
        </a:solidFill>
        <a:ln>
          <a:solidFill>
            <a:srgbClr val="C00000">
              <a:alpha val="42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persons/person.xml><?xml version="1.0" encoding="utf-8"?>
<personList xmlns="http://schemas.microsoft.com/office/spreadsheetml/2018/threadedcomments" xmlns:x="http://schemas.openxmlformats.org/spreadsheetml/2006/main">
  <person displayName="Auteur" id="{B989AB05-EC87-4D90-A584-8D3CFD6CBD68}" userId="Auteu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rg-rail.eu/irg/documents/market-monito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0:I83"/>
  <sheetViews>
    <sheetView zoomScaleNormal="100" workbookViewId="0">
      <selection activeCell="D11" sqref="D11:I11"/>
    </sheetView>
  </sheetViews>
  <sheetFormatPr defaultColWidth="11.42578125" defaultRowHeight="12.75" x14ac:dyDescent="0.2"/>
  <cols>
    <col min="1" max="1" width="17.85546875" style="4" customWidth="1"/>
    <col min="2" max="16384" width="11.42578125" style="4"/>
  </cols>
  <sheetData>
    <row r="10" spans="1:9" ht="13.5" thickBot="1" x14ac:dyDescent="0.25"/>
    <row r="11" spans="1:9" ht="24" thickBot="1" x14ac:dyDescent="0.4">
      <c r="D11" s="215" t="s">
        <v>142</v>
      </c>
      <c r="E11" s="216"/>
      <c r="F11" s="216"/>
      <c r="G11" s="216"/>
      <c r="H11" s="216"/>
      <c r="I11" s="217"/>
    </row>
    <row r="13" spans="1:9" x14ac:dyDescent="0.2">
      <c r="A13" s="219" t="s">
        <v>131</v>
      </c>
      <c r="B13" s="219"/>
      <c r="C13" s="219"/>
      <c r="D13" s="219"/>
      <c r="E13" s="219"/>
      <c r="F13" s="219"/>
      <c r="G13" s="219"/>
      <c r="H13" s="219"/>
      <c r="I13" s="219"/>
    </row>
    <row r="14" spans="1:9" ht="15" x14ac:dyDescent="0.25">
      <c r="A14" s="220" t="s">
        <v>895</v>
      </c>
      <c r="B14" s="220"/>
      <c r="C14" s="220"/>
      <c r="D14" s="220"/>
      <c r="E14" s="220"/>
      <c r="F14" s="220"/>
      <c r="G14" s="220"/>
      <c r="H14" s="220"/>
      <c r="I14" s="220"/>
    </row>
    <row r="15" spans="1:9" x14ac:dyDescent="0.2">
      <c r="A15" s="5" t="s">
        <v>49</v>
      </c>
      <c r="B15" s="4" t="s">
        <v>78</v>
      </c>
    </row>
    <row r="16" spans="1:9" x14ac:dyDescent="0.2">
      <c r="A16" s="5"/>
      <c r="B16" s="4" t="s">
        <v>48</v>
      </c>
    </row>
    <row r="17" spans="1:7" x14ac:dyDescent="0.2">
      <c r="A17" s="5"/>
      <c r="B17" s="4" t="s">
        <v>891</v>
      </c>
    </row>
    <row r="18" spans="1:7" x14ac:dyDescent="0.2">
      <c r="A18" s="5"/>
    </row>
    <row r="19" spans="1:7" ht="18" x14ac:dyDescent="0.25">
      <c r="A19" s="218" t="s">
        <v>0</v>
      </c>
      <c r="B19" s="218"/>
      <c r="C19" s="6"/>
      <c r="D19" s="6"/>
      <c r="E19" s="7"/>
      <c r="F19" s="7"/>
      <c r="G19" s="7"/>
    </row>
    <row r="20" spans="1:7" ht="18" x14ac:dyDescent="0.25">
      <c r="A20" s="25" t="s">
        <v>73</v>
      </c>
      <c r="B20" s="23"/>
      <c r="C20" s="6"/>
      <c r="D20" s="6"/>
      <c r="E20" s="7"/>
      <c r="F20" s="7"/>
      <c r="G20" s="7"/>
    </row>
    <row r="21" spans="1:7" s="7" customFormat="1" x14ac:dyDescent="0.2">
      <c r="A21" s="6"/>
      <c r="B21" s="8" t="s">
        <v>132</v>
      </c>
      <c r="C21" s="6"/>
      <c r="D21" s="6"/>
    </row>
    <row r="22" spans="1:7" s="7" customFormat="1" x14ac:dyDescent="0.2">
      <c r="A22" s="6"/>
      <c r="B22" s="8" t="s">
        <v>133</v>
      </c>
      <c r="C22" s="6"/>
      <c r="D22" s="6"/>
    </row>
    <row r="23" spans="1:7" s="7" customFormat="1" x14ac:dyDescent="0.2">
      <c r="A23" s="6"/>
      <c r="B23" s="8" t="s">
        <v>134</v>
      </c>
      <c r="C23" s="6"/>
      <c r="D23" s="6"/>
    </row>
    <row r="24" spans="1:7" s="7" customFormat="1" x14ac:dyDescent="0.2">
      <c r="A24" s="6"/>
      <c r="B24" s="8" t="s">
        <v>143</v>
      </c>
      <c r="C24" s="6"/>
      <c r="D24" s="6"/>
    </row>
    <row r="25" spans="1:7" x14ac:dyDescent="0.2">
      <c r="A25" s="25" t="s">
        <v>77</v>
      </c>
      <c r="B25" s="8"/>
      <c r="C25" s="6"/>
      <c r="D25" s="6"/>
      <c r="E25" s="7"/>
      <c r="F25" s="7"/>
      <c r="G25" s="7"/>
    </row>
    <row r="26" spans="1:7" s="7" customFormat="1" x14ac:dyDescent="0.2">
      <c r="A26" s="25"/>
      <c r="B26" s="8" t="s">
        <v>144</v>
      </c>
      <c r="C26" s="6"/>
      <c r="D26" s="6"/>
    </row>
    <row r="27" spans="1:7" s="7" customFormat="1" x14ac:dyDescent="0.2">
      <c r="A27" s="25"/>
      <c r="B27" s="8" t="s">
        <v>135</v>
      </c>
      <c r="C27" s="6"/>
      <c r="D27" s="6"/>
    </row>
    <row r="28" spans="1:7" s="7" customFormat="1" x14ac:dyDescent="0.2">
      <c r="A28" s="25" t="s">
        <v>74</v>
      </c>
      <c r="B28" s="8"/>
      <c r="C28" s="6"/>
      <c r="D28" s="6"/>
    </row>
    <row r="29" spans="1:7" s="7" customFormat="1" x14ac:dyDescent="0.2">
      <c r="A29" s="25"/>
      <c r="B29" s="8" t="s">
        <v>136</v>
      </c>
      <c r="C29" s="6"/>
      <c r="D29" s="6"/>
    </row>
    <row r="30" spans="1:7" s="7" customFormat="1" x14ac:dyDescent="0.2">
      <c r="A30" s="25"/>
      <c r="B30" s="8" t="s">
        <v>146</v>
      </c>
      <c r="C30" s="6"/>
      <c r="D30" s="6"/>
    </row>
    <row r="31" spans="1:7" s="7" customFormat="1" x14ac:dyDescent="0.2">
      <c r="A31" s="25" t="s">
        <v>75</v>
      </c>
      <c r="B31" s="8"/>
      <c r="C31" s="6"/>
      <c r="D31" s="6"/>
    </row>
    <row r="32" spans="1:7" s="7" customFormat="1" x14ac:dyDescent="0.2">
      <c r="A32" s="25"/>
      <c r="B32" s="8" t="s">
        <v>155</v>
      </c>
      <c r="C32" s="6"/>
      <c r="D32" s="6"/>
    </row>
    <row r="33" spans="1:7" s="7" customFormat="1" x14ac:dyDescent="0.2">
      <c r="A33" s="25"/>
      <c r="B33" s="8" t="s">
        <v>156</v>
      </c>
      <c r="C33" s="6"/>
      <c r="D33" s="6"/>
    </row>
    <row r="34" spans="1:7" s="7" customFormat="1" x14ac:dyDescent="0.2">
      <c r="A34" s="25"/>
      <c r="B34" s="8" t="s">
        <v>157</v>
      </c>
      <c r="C34" s="6"/>
      <c r="D34" s="6"/>
    </row>
    <row r="35" spans="1:7" x14ac:dyDescent="0.2">
      <c r="A35" s="25"/>
      <c r="B35" s="8" t="s">
        <v>158</v>
      </c>
      <c r="C35" s="6"/>
      <c r="D35" s="6"/>
    </row>
    <row r="36" spans="1:7" x14ac:dyDescent="0.2">
      <c r="A36" s="25"/>
      <c r="B36" s="8" t="s">
        <v>137</v>
      </c>
      <c r="C36" s="6"/>
      <c r="D36" s="6"/>
    </row>
    <row r="37" spans="1:7" x14ac:dyDescent="0.2">
      <c r="A37" s="25" t="s">
        <v>76</v>
      </c>
      <c r="B37" s="8"/>
      <c r="C37" s="6"/>
      <c r="D37" s="6"/>
    </row>
    <row r="38" spans="1:7" x14ac:dyDescent="0.2">
      <c r="A38" s="25"/>
      <c r="B38" s="8" t="s">
        <v>138</v>
      </c>
      <c r="C38" s="6"/>
      <c r="D38" s="6"/>
    </row>
    <row r="39" spans="1:7" x14ac:dyDescent="0.2">
      <c r="A39" s="25"/>
      <c r="B39" s="8" t="s">
        <v>139</v>
      </c>
      <c r="C39" s="6"/>
      <c r="D39" s="6"/>
    </row>
    <row r="40" spans="1:7" x14ac:dyDescent="0.2">
      <c r="A40" s="25"/>
      <c r="B40" s="8" t="s">
        <v>152</v>
      </c>
      <c r="C40" s="6"/>
      <c r="D40" s="6"/>
    </row>
    <row r="41" spans="1:7" x14ac:dyDescent="0.2">
      <c r="A41" s="25"/>
      <c r="B41" s="8" t="s">
        <v>140</v>
      </c>
      <c r="C41" s="6"/>
      <c r="D41" s="6"/>
    </row>
    <row r="42" spans="1:7" x14ac:dyDescent="0.2">
      <c r="A42" s="25"/>
      <c r="B42" s="8" t="s">
        <v>153</v>
      </c>
      <c r="C42" s="6"/>
      <c r="D42" s="6"/>
    </row>
    <row r="43" spans="1:7" x14ac:dyDescent="0.2">
      <c r="A43" s="25"/>
      <c r="B43" s="8" t="s">
        <v>141</v>
      </c>
      <c r="C43" s="6"/>
      <c r="D43" s="6"/>
    </row>
    <row r="44" spans="1:7" x14ac:dyDescent="0.2">
      <c r="A44" s="6"/>
      <c r="B44" s="6"/>
      <c r="C44" s="6"/>
      <c r="D44" s="6"/>
    </row>
    <row r="45" spans="1:7" x14ac:dyDescent="0.2">
      <c r="A45" s="6"/>
      <c r="B45" s="6"/>
      <c r="C45" s="6"/>
      <c r="D45" s="6"/>
    </row>
    <row r="46" spans="1:7" ht="18" x14ac:dyDescent="0.25">
      <c r="A46" s="218" t="s">
        <v>2</v>
      </c>
      <c r="B46" s="218"/>
      <c r="C46" s="6"/>
      <c r="D46" s="6"/>
      <c r="E46" s="7"/>
      <c r="F46" s="7"/>
      <c r="G46" s="7"/>
    </row>
    <row r="47" spans="1:7" x14ac:dyDescent="0.2">
      <c r="A47" s="25" t="s">
        <v>79</v>
      </c>
    </row>
    <row r="48" spans="1:7" x14ac:dyDescent="0.2">
      <c r="A48" s="6"/>
      <c r="B48" s="8" t="s">
        <v>186</v>
      </c>
    </row>
    <row r="49" spans="1:2" x14ac:dyDescent="0.2">
      <c r="A49" s="6"/>
      <c r="B49" s="8" t="s">
        <v>187</v>
      </c>
    </row>
    <row r="50" spans="1:2" x14ac:dyDescent="0.2">
      <c r="A50" s="6"/>
      <c r="B50" s="8" t="s">
        <v>188</v>
      </c>
    </row>
    <row r="51" spans="1:2" x14ac:dyDescent="0.2">
      <c r="A51" s="6"/>
      <c r="B51" s="8" t="s">
        <v>189</v>
      </c>
    </row>
    <row r="52" spans="1:2" x14ac:dyDescent="0.2">
      <c r="B52" s="8" t="s">
        <v>190</v>
      </c>
    </row>
    <row r="53" spans="1:2" x14ac:dyDescent="0.2">
      <c r="B53" s="8" t="s">
        <v>193</v>
      </c>
    </row>
    <row r="54" spans="1:2" x14ac:dyDescent="0.2">
      <c r="A54" s="25" t="s">
        <v>80</v>
      </c>
      <c r="B54" s="8"/>
    </row>
    <row r="55" spans="1:2" x14ac:dyDescent="0.2">
      <c r="A55" s="25"/>
      <c r="B55" s="8" t="s">
        <v>192</v>
      </c>
    </row>
    <row r="56" spans="1:2" x14ac:dyDescent="0.2">
      <c r="B56" s="8" t="s">
        <v>194</v>
      </c>
    </row>
    <row r="57" spans="1:2" x14ac:dyDescent="0.2">
      <c r="A57" s="25"/>
      <c r="B57" s="8" t="s">
        <v>195</v>
      </c>
    </row>
    <row r="58" spans="1:2" x14ac:dyDescent="0.2">
      <c r="A58" s="25" t="s">
        <v>81</v>
      </c>
      <c r="B58" s="8"/>
    </row>
    <row r="59" spans="1:2" x14ac:dyDescent="0.2">
      <c r="A59" s="25"/>
      <c r="B59" s="8" t="s">
        <v>196</v>
      </c>
    </row>
    <row r="60" spans="1:2" x14ac:dyDescent="0.2">
      <c r="A60" s="25"/>
      <c r="B60" s="8" t="s">
        <v>197</v>
      </c>
    </row>
    <row r="61" spans="1:2" x14ac:dyDescent="0.2">
      <c r="A61" s="25" t="s">
        <v>82</v>
      </c>
      <c r="B61" s="8"/>
    </row>
    <row r="62" spans="1:2" x14ac:dyDescent="0.2">
      <c r="A62" s="25"/>
      <c r="B62" s="8" t="s">
        <v>198</v>
      </c>
    </row>
    <row r="63" spans="1:2" x14ac:dyDescent="0.2">
      <c r="B63" s="8" t="s">
        <v>199</v>
      </c>
    </row>
    <row r="64" spans="1:2" x14ac:dyDescent="0.2">
      <c r="A64" s="25"/>
      <c r="B64" s="8" t="s">
        <v>200</v>
      </c>
    </row>
    <row r="65" spans="1:2" x14ac:dyDescent="0.2">
      <c r="A65" s="25"/>
      <c r="B65" s="8" t="s">
        <v>201</v>
      </c>
    </row>
    <row r="66" spans="1:2" x14ac:dyDescent="0.2">
      <c r="A66" s="25"/>
      <c r="B66" s="8" t="s">
        <v>202</v>
      </c>
    </row>
    <row r="67" spans="1:2" x14ac:dyDescent="0.2">
      <c r="A67" s="25" t="s">
        <v>83</v>
      </c>
      <c r="B67" s="8"/>
    </row>
    <row r="68" spans="1:2" x14ac:dyDescent="0.2">
      <c r="B68" s="8" t="s">
        <v>203</v>
      </c>
    </row>
    <row r="69" spans="1:2" x14ac:dyDescent="0.2">
      <c r="B69" s="8" t="s">
        <v>204</v>
      </c>
    </row>
    <row r="70" spans="1:2" x14ac:dyDescent="0.2">
      <c r="B70" s="8" t="s">
        <v>205</v>
      </c>
    </row>
    <row r="71" spans="1:2" x14ac:dyDescent="0.2">
      <c r="B71" s="8" t="s">
        <v>206</v>
      </c>
    </row>
    <row r="72" spans="1:2" x14ac:dyDescent="0.2">
      <c r="B72" s="8" t="s">
        <v>207</v>
      </c>
    </row>
    <row r="73" spans="1:2" x14ac:dyDescent="0.2">
      <c r="B73" s="8" t="s">
        <v>208</v>
      </c>
    </row>
    <row r="74" spans="1:2" x14ac:dyDescent="0.2">
      <c r="B74" s="8" t="s">
        <v>209</v>
      </c>
    </row>
    <row r="75" spans="1:2" x14ac:dyDescent="0.2">
      <c r="B75" s="8" t="s">
        <v>224</v>
      </c>
    </row>
    <row r="76" spans="1:2" x14ac:dyDescent="0.2">
      <c r="B76" s="8" t="s">
        <v>210</v>
      </c>
    </row>
    <row r="77" spans="1:2" x14ac:dyDescent="0.2">
      <c r="B77" s="8" t="s">
        <v>211</v>
      </c>
    </row>
    <row r="78" spans="1:2" x14ac:dyDescent="0.2">
      <c r="B78" s="8" t="s">
        <v>212</v>
      </c>
    </row>
    <row r="79" spans="1:2" x14ac:dyDescent="0.2">
      <c r="B79" s="8" t="s">
        <v>213</v>
      </c>
    </row>
    <row r="80" spans="1:2" x14ac:dyDescent="0.2">
      <c r="B80" s="8"/>
    </row>
    <row r="81" spans="2:2" x14ac:dyDescent="0.2">
      <c r="B81" s="8"/>
    </row>
    <row r="82" spans="2:2" x14ac:dyDescent="0.2">
      <c r="B82" s="8"/>
    </row>
    <row r="83" spans="2:2" x14ac:dyDescent="0.2">
      <c r="B83" s="8"/>
    </row>
  </sheetData>
  <mergeCells count="5">
    <mergeCell ref="D11:I11"/>
    <mergeCell ref="A19:B19"/>
    <mergeCell ref="A46:B46"/>
    <mergeCell ref="A13:I13"/>
    <mergeCell ref="A14:I14"/>
  </mergeCells>
  <hyperlinks>
    <hyperlink ref="A19:B19" location="Report!A1" display="Report" xr:uid="{00000000-0004-0000-0000-000000000000}"/>
    <hyperlink ref="B22" location="Report!B40" display="Figure 2 – Network density with regard to country size and population in 2017" xr:uid="{00000000-0004-0000-0000-000002000000}"/>
    <hyperlink ref="B23" location="Report!B76" display="Figure 3 - Total route length (in kilometres) and electrified share from 2013 to 2017" xr:uid="{00000000-0004-0000-0000-000003000000}"/>
    <hyperlink ref="B24" location="Report!B88" display="Figure 4 – Overall network usage intensity (train-km per route km per day) from 2013 to 2017" xr:uid="{00000000-0004-0000-0000-000004000000}"/>
    <hyperlink ref="B26" location="Report!B99" display="Figure 5 - Infrastructure manager revenues (in euro per train-km) from track access charges paid by railway undertakings for the minimum access package from 2013 to 2017" xr:uid="{00000000-0004-0000-0000-000005000000}"/>
    <hyperlink ref="B29" location="Report!B123" display="Figure 7 – Number of railways undertakings by countries in 2017" xr:uid="{00000000-0004-0000-0000-000006000000}"/>
    <hyperlink ref="B30" location="Report!B158" display="Figure 8 – Passenger and freight traffic (in billion train-km) from 2013 to 2017" xr:uid="{00000000-0004-0000-0000-000007000000}"/>
    <hyperlink ref="B32" location="Report!B170" display="Figure 9 - Total freight traffic (in billion train-km and net tonne-km) from 2013 to 2017" xr:uid="{00000000-0004-0000-0000-000008000000}"/>
    <hyperlink ref="B33" location="Report!B182" display="Figure 10 - National and international freight traffic (in billion net tonne-km) from 2013 to 2017" xr:uid="{00000000-0004-0000-0000-000009000000}"/>
    <hyperlink ref="B34" location="Report!B193" display="Figure 11 – Freight load factor (net tonne-km per freight train-km) from 2013 to 2017" xr:uid="{00000000-0004-0000-0000-00000A000000}"/>
    <hyperlink ref="B35" location="Report!B205" display="Figure 12 - Market shares of freight railway undertakings (based on net tonne-km) in 2015, 2016 and 2017" xr:uid="{00000000-0004-0000-0000-00000B000000}"/>
    <hyperlink ref="B39" location="Report!B238" display="Figure 15 - European share of national and international passenger traffic (based on passenger-km) in 2017" xr:uid="{00000000-0004-0000-0000-00000C000000}"/>
    <hyperlink ref="B40" location="Report!B245" display="Figure 16 - European share of PSO and non-PSO passenger traffic (based on passenger-km) in 2017" xr:uid="{00000000-0004-0000-0000-00000D000000}"/>
    <hyperlink ref="B41" location="Report!B252" display="Figure 17 – Number of passenger-km per passenger train-km from 2013 to 2017" xr:uid="{00000000-0004-0000-0000-00000E000000}"/>
    <hyperlink ref="B38" location="Report!B226" display="Report!B226" xr:uid="{00000000-0004-0000-0000-00000F000000}"/>
    <hyperlink ref="A46:B46" location="'Working document'!A1" display="Working document" xr:uid="{00000000-0004-0000-0000-000010000000}"/>
    <hyperlink ref="B48" location="'Working document'!B4" display="Figure 1 – Evolution of total route length between 2015 and 2016" xr:uid="{00000000-0004-0000-0000-000011000000}"/>
    <hyperlink ref="B49" location="'Working document'!B40" display="Figure 2 – Electrified route length (in km and in % of the total route length) in 2017" xr:uid="{00000000-0004-0000-0000-000012000000}"/>
    <hyperlink ref="B50" location="'Working document'!B76" display="Figure 3 – High-speed route length (in km) in 2017" xr:uid="{00000000-0004-0000-0000-000013000000}"/>
    <hyperlink ref="B51" location="'Working document'!B91" display="Figure 4 – Main infrastructure manager’s share of route length in 2017" xr:uid="{00000000-0004-0000-0000-000014000000}"/>
    <hyperlink ref="B52" location="'Working document'!B127" display="Figure 5 – Network usage intensity (trains per day per route km) in 2017" xr:uid="{00000000-0004-0000-0000-000015000000}"/>
    <hyperlink ref="B55" location="'Working document'!B199" display="Figure 7 – Infrastrucure manager revenues (in euro per train km) from railway undertakings for the minimum access package in 2017" xr:uid="{00000000-0004-0000-0000-000016000000}"/>
    <hyperlink ref="B56" location="'Working document'!B235" display="Figure 8 – Infrastructure managers revenues share from railway undertakings of passenger and freight markets in 2017" xr:uid="{00000000-0004-0000-0000-000017000000}"/>
    <hyperlink ref="B57" location="'Working document'!B271" display="Figure 9 – Infrastructure managers revenues from railways undertakings per train-km per passenger and freight services in 2017" xr:uid="{00000000-0004-0000-0000-000018000000}"/>
    <hyperlink ref="B59" location="'Working document'!B307" display="Figure 10 – Number of active railway undertakings (total and per service) in 2017" xr:uid="{00000000-0004-0000-0000-000019000000}"/>
    <hyperlink ref="B60" location="'Working document'!B342" display="Figure 11 – Rail traffic (in millions train-km) and the breakdown between passenger and freight services  (in %, based on train-km) in 2016" xr:uid="{00000000-0004-0000-0000-00001A000000}"/>
    <hyperlink ref="B62" location="'Working document'!B378" display="Figure 12 – Rail freight traffic (in billion net tonne-km) in 2017 and evolution between 2016 and 2017" xr:uid="{00000000-0004-0000-0000-00001B000000}"/>
    <hyperlink ref="B63" location="'Working document'!B414" display="Figure 13 – Freight traffic load (tonne-km per freight train-km) in 2017" xr:uid="{00000000-0004-0000-0000-00001C000000}"/>
    <hyperlink ref="B64" location="'Working document'!B450" display="Figure 14 – Market shares of freight railway undertakings (based on train-km) in 2017" xr:uid="{00000000-0004-0000-0000-00001D000000}"/>
    <hyperlink ref="B65" location="'Working document'!B486" display="Figure 15 – Market shares of freight railway undertakings (based on net tonne-km) in 2017" xr:uid="{00000000-0004-0000-0000-00001E000000}"/>
    <hyperlink ref="B66" location="'Working document'!B522" display="Figure 16 – Freight operators' revenues per train-km and net tonne-km in 2017" xr:uid="{00000000-0004-0000-0000-00001F000000}"/>
    <hyperlink ref="B68" location="'Working document'!B558" display="Figure 17 – Share of PSO and non-PSO services (based on train-km) in 2017" xr:uid="{00000000-0004-0000-0000-000021000000}"/>
    <hyperlink ref="B69" location="'Working document'!B594" display="Figure 18 – Share of PSO and non-PSO services (based on passenger-km) in 2017" xr:uid="{00000000-0004-0000-0000-000022000000}"/>
    <hyperlink ref="B70" location="'Working document'!B630" display="Figure 19 – Number of passenger-km per passenger train-km in 2017" xr:uid="{00000000-0004-0000-0000-000023000000}"/>
    <hyperlink ref="B71" location="'Working document'!B666" display="Figure 20 – Passenger transport in billion passenger-km in 2017" xr:uid="{00000000-0004-0000-0000-000024000000}"/>
    <hyperlink ref="B72" location="'Working document'!B702" display="Figure 21 – Passenger transport (in million passengers) in 2017" xr:uid="{00000000-0004-0000-0000-000025000000}"/>
    <hyperlink ref="B73" location="'Working document'!B736" display="Figure 22 – Market shares of passenger railway undertakings (based on passenger-km) in 2017" xr:uid="{00000000-0004-0000-0000-000026000000}"/>
    <hyperlink ref="B74" location="'Working document'!B772" display="Figure 23 – Market shares of passenger railway undertakings (based on train-km) in 2017" xr:uid="{00000000-0004-0000-0000-000027000000}"/>
    <hyperlink ref="B75" location="'Working document'!B808" display="Figure 24 – Passenger operators' revenues in passenger-km and in passenger train-km in 2017" xr:uid="{00000000-0004-0000-0000-000028000000}"/>
    <hyperlink ref="B76" location="'Working document'!B844" display="Figure 25 – Passenger operators' revenues from fares (in eurocent per passenger-km) in 2017" xr:uid="{00000000-0004-0000-0000-000029000000}"/>
    <hyperlink ref="B77" location="'Working document'!B880" display="Figure 26 – Share of passenger operators' revenues from fares and compensations in 2017" xr:uid="{00000000-0004-0000-0000-00002A000000}"/>
    <hyperlink ref="B78" location="'Working document'!B916" display="Figure 27 –Passenger PSO operators' revenues from fares (in eurocent per passenger-km) in 2017" xr:uid="{00000000-0004-0000-0000-00002B000000}"/>
    <hyperlink ref="A14:I14" r:id="rId1" display="The 7th IRG-Rail Market Monitoring Report and Working Document can be found on IRG website." xr:uid="{00000000-0004-0000-0000-000033000000}"/>
    <hyperlink ref="B21" location="Report!B4" display="Figure 1 - Route length in 2016 in the participating countries" xr:uid="{00000000-0004-0000-0000-000001000000}"/>
    <hyperlink ref="B27" location="Report!B111" display="Figure 6 - Total track access charges (in million Euros) from railway undertakings from 2013 to 2017" xr:uid="{50F26D5B-7E0D-413D-9146-D83C46BF2577}"/>
    <hyperlink ref="B36" location="Report!B214" display="Figure 13 - Freight operators’ revenues in Euro per train-km and Eurocents net tonne-km from 2013 and 2017" xr:uid="{BEA85052-0900-4365-B8B5-6AD849D87040}"/>
    <hyperlink ref="B42" location="Report!B264" display="Figure 18 – Market shares of passenger railway undertakings (based on passenger-km) from 2015 to 2017" xr:uid="{F9C265DD-7BF3-49E2-B0BF-DE7CB44E2C7A}"/>
    <hyperlink ref="B43" location="Report!B273" display="Figure 19 – Passenger operators' revenue per train-km and per passenger-km from 2013 to 2017" xr:uid="{661834B0-150C-4443-B614-C6DA7F2A1D73}"/>
    <hyperlink ref="B53" location="'Working document'!B163" display="Figure 6 – Total railway undertaking revenues per route length (in thousand Euro per km) in 2017" xr:uid="{EBFA1930-B313-4547-9C24-5696A2363CF3}"/>
    <hyperlink ref="B79" location="'Working document'!B952" display="Figure 28 – Share of passenger PSO operators' revenues from fares and compensations in 2017" xr:uid="{8F2D43AC-3F84-4595-AF92-6B65C10010BF}"/>
  </hyperlinks>
  <pageMargins left="0.7" right="0.7" top="0.75" bottom="0.75" header="0.3" footer="0.3"/>
  <pageSetup paperSize="9" scale="77" orientation="landscape" r:id="rId2"/>
  <rowBreaks count="1" manualBreakCount="1">
    <brk id="4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5" tint="0.59999389629810485"/>
  </sheetPr>
  <dimension ref="A1:AG284"/>
  <sheetViews>
    <sheetView showGridLines="0" zoomScaleNormal="100" workbookViewId="0">
      <selection sqref="A1:G1"/>
    </sheetView>
  </sheetViews>
  <sheetFormatPr defaultColWidth="11.42578125" defaultRowHeight="12.75" x14ac:dyDescent="0.2"/>
  <cols>
    <col min="1" max="1" width="5.42578125" style="1" customWidth="1"/>
    <col min="2" max="2" width="41.7109375" style="64" customWidth="1"/>
    <col min="3" max="8" width="27.7109375" style="1" customWidth="1"/>
    <col min="9" max="10" width="18.7109375" style="1" customWidth="1"/>
    <col min="11" max="12" width="11.5703125" style="1" customWidth="1"/>
    <col min="13" max="13" width="11.85546875" style="1" customWidth="1"/>
    <col min="14" max="15" width="11.5703125" style="1" customWidth="1"/>
    <col min="16" max="18" width="11.5703125" style="1" bestFit="1" customWidth="1"/>
    <col min="19" max="19" width="22.5703125" style="1" customWidth="1"/>
    <col min="20" max="20" width="11.85546875" style="1" bestFit="1" customWidth="1"/>
    <col min="21" max="21" width="11.5703125" style="1" bestFit="1" customWidth="1"/>
    <col min="22" max="23" width="11.85546875" style="1" bestFit="1" customWidth="1"/>
    <col min="24" max="24" width="11.5703125" style="1" bestFit="1" customWidth="1"/>
    <col min="25" max="25" width="11.85546875" style="1" bestFit="1" customWidth="1"/>
    <col min="26" max="26" width="12.85546875" style="1" bestFit="1" customWidth="1"/>
    <col min="27" max="16384" width="11.42578125" style="1"/>
  </cols>
  <sheetData>
    <row r="1" spans="1:33" ht="26.25" thickBot="1" x14ac:dyDescent="0.4">
      <c r="A1" s="221" t="s">
        <v>142</v>
      </c>
      <c r="B1" s="222"/>
      <c r="C1" s="222"/>
      <c r="D1" s="222"/>
      <c r="E1" s="222"/>
      <c r="F1" s="222"/>
      <c r="G1" s="223"/>
    </row>
    <row r="2" spans="1:33" ht="26.25" thickBot="1" x14ac:dyDescent="0.4">
      <c r="A2" s="221" t="s">
        <v>0</v>
      </c>
      <c r="B2" s="222"/>
      <c r="C2" s="222"/>
      <c r="D2" s="222"/>
      <c r="E2" s="222"/>
      <c r="F2" s="222"/>
      <c r="G2" s="223"/>
    </row>
    <row r="4" spans="1:33" ht="15" x14ac:dyDescent="0.2">
      <c r="B4" s="59" t="s">
        <v>132</v>
      </c>
    </row>
    <row r="5" spans="1:33" x14ac:dyDescent="0.2">
      <c r="B5" s="26" t="s">
        <v>3</v>
      </c>
      <c r="C5" s="26" t="s">
        <v>35</v>
      </c>
      <c r="D5" s="10"/>
      <c r="E5" s="10"/>
      <c r="F5" s="10"/>
      <c r="G5" s="10"/>
      <c r="H5" s="10"/>
      <c r="I5" s="10"/>
      <c r="J5" s="10"/>
      <c r="K5" s="10"/>
      <c r="L5" s="10"/>
      <c r="M5" s="10"/>
      <c r="N5" s="10"/>
      <c r="O5" s="10"/>
      <c r="P5" s="10"/>
      <c r="Q5" s="10"/>
      <c r="R5" s="10"/>
      <c r="S5" s="10"/>
      <c r="T5" s="10"/>
      <c r="U5" s="10"/>
      <c r="V5" s="10"/>
      <c r="W5" s="10"/>
      <c r="X5" s="10"/>
      <c r="Y5" s="10"/>
      <c r="Z5" s="10"/>
      <c r="AA5" s="11"/>
      <c r="AB5" s="11"/>
      <c r="AC5" s="11"/>
      <c r="AD5" s="11"/>
      <c r="AE5" s="11"/>
      <c r="AF5" s="11"/>
    </row>
    <row r="6" spans="1:33" s="12" customFormat="1" x14ac:dyDescent="0.2">
      <c r="B6" s="27" t="s">
        <v>4</v>
      </c>
      <c r="C6" s="28" t="s">
        <v>5</v>
      </c>
      <c r="D6" s="14"/>
      <c r="E6" s="14"/>
      <c r="F6" s="14"/>
      <c r="G6" s="14"/>
      <c r="H6" s="14"/>
      <c r="I6" s="14"/>
      <c r="J6" s="14"/>
      <c r="K6" s="14"/>
      <c r="L6" s="14"/>
      <c r="M6" s="14"/>
      <c r="N6" s="14"/>
      <c r="O6" s="14"/>
      <c r="P6" s="14"/>
      <c r="Q6" s="14"/>
      <c r="R6" s="14"/>
      <c r="S6" s="14"/>
      <c r="T6" s="14"/>
      <c r="U6" s="14"/>
      <c r="V6" s="14"/>
      <c r="W6" s="14"/>
      <c r="X6" s="14"/>
      <c r="Y6" s="14"/>
      <c r="Z6" s="14"/>
      <c r="AA6" s="14"/>
      <c r="AB6" s="15"/>
      <c r="AC6" s="15"/>
      <c r="AD6" s="15"/>
      <c r="AE6" s="15"/>
      <c r="AF6" s="15"/>
      <c r="AG6" s="15"/>
    </row>
    <row r="7" spans="1:33" s="12" customFormat="1" x14ac:dyDescent="0.2">
      <c r="B7" s="27" t="s">
        <v>6</v>
      </c>
      <c r="C7" s="27">
        <v>2017</v>
      </c>
    </row>
    <row r="8" spans="1:33" ht="15" x14ac:dyDescent="0.25">
      <c r="B8" s="60" t="s">
        <v>7</v>
      </c>
      <c r="C8" s="17">
        <v>5648</v>
      </c>
      <c r="F8" s="65"/>
      <c r="G8" s="66"/>
    </row>
    <row r="9" spans="1:33" ht="15" x14ac:dyDescent="0.25">
      <c r="B9" s="60" t="s">
        <v>8</v>
      </c>
      <c r="C9" s="17">
        <v>3605</v>
      </c>
      <c r="F9" s="65"/>
      <c r="G9" s="66"/>
    </row>
    <row r="10" spans="1:33" ht="15" x14ac:dyDescent="0.25">
      <c r="B10" s="60" t="s">
        <v>9</v>
      </c>
      <c r="C10" s="17">
        <v>4030</v>
      </c>
      <c r="F10" s="65"/>
      <c r="G10" s="66"/>
    </row>
    <row r="11" spans="1:33" ht="15" x14ac:dyDescent="0.25">
      <c r="B11" s="60" t="s">
        <v>10</v>
      </c>
      <c r="C11" s="17">
        <v>2605</v>
      </c>
      <c r="F11" s="65"/>
      <c r="G11" s="66"/>
    </row>
    <row r="12" spans="1:33" ht="15" x14ac:dyDescent="0.25">
      <c r="B12" s="60" t="s">
        <v>163</v>
      </c>
      <c r="C12" s="17">
        <v>9567</v>
      </c>
      <c r="F12" s="65"/>
      <c r="G12" s="66"/>
    </row>
    <row r="13" spans="1:33" ht="15" x14ac:dyDescent="0.25">
      <c r="B13" s="60" t="s">
        <v>11</v>
      </c>
      <c r="C13" s="17">
        <v>2560</v>
      </c>
      <c r="F13" s="65"/>
      <c r="G13" s="66"/>
    </row>
    <row r="14" spans="1:33" ht="15" x14ac:dyDescent="0.25">
      <c r="B14" s="60" t="s">
        <v>12</v>
      </c>
      <c r="C14" s="17">
        <v>1453</v>
      </c>
      <c r="F14" s="65"/>
      <c r="G14" s="66"/>
    </row>
    <row r="15" spans="1:33" ht="15" x14ac:dyDescent="0.25">
      <c r="B15" s="60" t="s">
        <v>13</v>
      </c>
      <c r="C15" s="17">
        <v>5926</v>
      </c>
      <c r="F15" s="65"/>
      <c r="G15" s="66"/>
    </row>
    <row r="16" spans="1:33" ht="15" x14ac:dyDescent="0.25">
      <c r="B16" s="60" t="s">
        <v>14</v>
      </c>
      <c r="C16" s="17">
        <v>28709.682000000401</v>
      </c>
      <c r="F16" s="65"/>
      <c r="G16" s="66"/>
    </row>
    <row r="17" spans="2:7" ht="15" x14ac:dyDescent="0.25">
      <c r="B17" s="60" t="s">
        <v>15</v>
      </c>
      <c r="C17" s="17">
        <v>39218.976999999999</v>
      </c>
      <c r="F17" s="65"/>
      <c r="G17" s="66"/>
    </row>
    <row r="18" spans="2:7" ht="15" x14ac:dyDescent="0.25">
      <c r="B18" s="60" t="s">
        <v>16</v>
      </c>
      <c r="C18" s="17">
        <v>2240</v>
      </c>
      <c r="F18" s="65"/>
      <c r="G18" s="66"/>
    </row>
    <row r="19" spans="2:7" ht="15" x14ac:dyDescent="0.25">
      <c r="B19" s="60" t="s">
        <v>17</v>
      </c>
      <c r="C19" s="17">
        <v>7441</v>
      </c>
      <c r="F19" s="65"/>
      <c r="G19" s="66"/>
    </row>
    <row r="20" spans="2:7" ht="15" x14ac:dyDescent="0.25">
      <c r="B20" s="60" t="s">
        <v>18</v>
      </c>
      <c r="C20" s="17">
        <v>19982</v>
      </c>
      <c r="F20" s="65"/>
      <c r="G20" s="66"/>
    </row>
    <row r="21" spans="2:7" ht="15" x14ac:dyDescent="0.25">
      <c r="B21" s="60" t="s">
        <v>19</v>
      </c>
      <c r="C21" s="17">
        <v>437</v>
      </c>
      <c r="F21" s="65"/>
      <c r="G21" s="66"/>
    </row>
    <row r="22" spans="2:7" ht="15" x14ac:dyDescent="0.25">
      <c r="B22" s="60" t="s">
        <v>20</v>
      </c>
      <c r="C22" s="17">
        <v>2217</v>
      </c>
      <c r="F22" s="65"/>
      <c r="G22" s="66"/>
    </row>
    <row r="23" spans="2:7" ht="15" x14ac:dyDescent="0.25">
      <c r="B23" s="60" t="s">
        <v>21</v>
      </c>
      <c r="C23" s="17">
        <v>1911</v>
      </c>
      <c r="F23" s="65"/>
      <c r="G23" s="66"/>
    </row>
    <row r="24" spans="2:7" ht="15" x14ac:dyDescent="0.25">
      <c r="B24" s="60" t="s">
        <v>22</v>
      </c>
      <c r="C24" s="17">
        <v>275</v>
      </c>
      <c r="F24" s="65"/>
      <c r="G24" s="66"/>
    </row>
    <row r="25" spans="2:7" ht="15" x14ac:dyDescent="0.25">
      <c r="B25" s="60" t="s">
        <v>167</v>
      </c>
      <c r="C25" s="17">
        <v>683</v>
      </c>
      <c r="F25" s="65"/>
      <c r="G25" s="66"/>
    </row>
    <row r="26" spans="2:7" ht="15" x14ac:dyDescent="0.25">
      <c r="B26" s="60" t="s">
        <v>23</v>
      </c>
      <c r="C26" s="17">
        <v>3055</v>
      </c>
      <c r="F26" s="65"/>
      <c r="G26" s="66"/>
    </row>
    <row r="27" spans="2:7" ht="15" x14ac:dyDescent="0.25">
      <c r="B27" s="60" t="s">
        <v>24</v>
      </c>
      <c r="C27" s="17">
        <v>3856</v>
      </c>
      <c r="F27" s="65"/>
      <c r="G27" s="66"/>
    </row>
    <row r="28" spans="2:7" ht="15" x14ac:dyDescent="0.25">
      <c r="B28" s="60" t="s">
        <v>25</v>
      </c>
      <c r="C28" s="17">
        <v>19251</v>
      </c>
      <c r="F28" s="65"/>
      <c r="G28" s="66"/>
    </row>
    <row r="29" spans="2:7" ht="15" x14ac:dyDescent="0.25">
      <c r="B29" s="60" t="s">
        <v>26</v>
      </c>
      <c r="C29" s="17">
        <v>2546</v>
      </c>
      <c r="F29" s="65"/>
      <c r="G29" s="66"/>
    </row>
    <row r="30" spans="2:7" ht="15" x14ac:dyDescent="0.25">
      <c r="B30" s="60" t="s">
        <v>27</v>
      </c>
      <c r="C30" s="17">
        <v>10628</v>
      </c>
      <c r="F30" s="65"/>
      <c r="G30" s="66"/>
    </row>
    <row r="31" spans="2:7" ht="15" x14ac:dyDescent="0.25">
      <c r="B31" s="60" t="s">
        <v>28</v>
      </c>
      <c r="C31" s="17">
        <v>3626</v>
      </c>
      <c r="F31" s="65"/>
      <c r="G31" s="66"/>
    </row>
    <row r="32" spans="2:7" ht="15" x14ac:dyDescent="0.25">
      <c r="B32" s="60" t="s">
        <v>29</v>
      </c>
      <c r="C32" s="17">
        <v>1207</v>
      </c>
      <c r="F32" s="65"/>
      <c r="G32" s="66"/>
    </row>
    <row r="33" spans="2:7" ht="15" x14ac:dyDescent="0.25">
      <c r="B33" s="60" t="s">
        <v>30</v>
      </c>
      <c r="C33" s="17">
        <v>15356</v>
      </c>
      <c r="F33" s="65"/>
      <c r="G33" s="66"/>
    </row>
    <row r="34" spans="2:7" ht="15" x14ac:dyDescent="0.25">
      <c r="B34" s="60" t="s">
        <v>31</v>
      </c>
      <c r="C34" s="17">
        <v>10874</v>
      </c>
      <c r="F34" s="65"/>
      <c r="G34" s="66"/>
    </row>
    <row r="35" spans="2:7" ht="15" x14ac:dyDescent="0.25">
      <c r="B35" s="60" t="s">
        <v>32</v>
      </c>
      <c r="C35" s="17">
        <v>5323</v>
      </c>
      <c r="F35" s="65"/>
      <c r="G35" s="66"/>
    </row>
    <row r="36" spans="2:7" ht="15" x14ac:dyDescent="0.25">
      <c r="B36" s="60" t="s">
        <v>33</v>
      </c>
      <c r="C36" s="17">
        <v>16320</v>
      </c>
      <c r="F36" s="65"/>
      <c r="G36" s="66"/>
    </row>
    <row r="37" spans="2:7" ht="15" x14ac:dyDescent="0.25">
      <c r="B37" s="61" t="s">
        <v>40</v>
      </c>
      <c r="C37" s="3">
        <v>230550.65900000039</v>
      </c>
      <c r="F37" s="65"/>
      <c r="G37" s="66"/>
    </row>
    <row r="38" spans="2:7" ht="15" x14ac:dyDescent="0.25">
      <c r="F38" s="65"/>
      <c r="G38" s="66"/>
    </row>
    <row r="40" spans="2:7" s="18" customFormat="1" ht="15" x14ac:dyDescent="0.2">
      <c r="B40" s="59" t="s">
        <v>133</v>
      </c>
    </row>
    <row r="41" spans="2:7" s="18" customFormat="1" ht="25.5" x14ac:dyDescent="0.2">
      <c r="B41" s="26" t="s">
        <v>3</v>
      </c>
      <c r="C41" s="37" t="s">
        <v>896</v>
      </c>
      <c r="D41" s="37" t="s">
        <v>41</v>
      </c>
    </row>
    <row r="42" spans="2:7" s="19" customFormat="1" x14ac:dyDescent="0.2">
      <c r="B42" s="27" t="s">
        <v>4</v>
      </c>
      <c r="C42" s="28" t="s">
        <v>50</v>
      </c>
      <c r="D42" s="28" t="s">
        <v>51</v>
      </c>
    </row>
    <row r="43" spans="2:7" s="19" customFormat="1" x14ac:dyDescent="0.2">
      <c r="B43" s="27" t="s">
        <v>6</v>
      </c>
      <c r="C43" s="27">
        <v>2017</v>
      </c>
      <c r="D43" s="27">
        <v>2017</v>
      </c>
    </row>
    <row r="44" spans="2:7" s="18" customFormat="1" x14ac:dyDescent="0.2">
      <c r="B44" s="60" t="s">
        <v>7</v>
      </c>
      <c r="C44" s="22">
        <v>6.7354361695784393</v>
      </c>
      <c r="D44" s="22">
        <v>6.4019826196600036</v>
      </c>
      <c r="E44" s="1"/>
    </row>
    <row r="45" spans="2:7" s="18" customFormat="1" x14ac:dyDescent="0.2">
      <c r="B45" s="60" t="s">
        <v>8</v>
      </c>
      <c r="C45" s="22">
        <v>11.808831236897275</v>
      </c>
      <c r="D45" s="22">
        <v>3.1312361434114839</v>
      </c>
      <c r="E45" s="1"/>
    </row>
    <row r="46" spans="2:7" s="18" customFormat="1" x14ac:dyDescent="0.2">
      <c r="B46" s="60" t="s">
        <v>9</v>
      </c>
      <c r="C46" s="22">
        <v>3.6306306306306304</v>
      </c>
      <c r="D46" s="22">
        <v>5.7162844888407633</v>
      </c>
      <c r="E46" s="1"/>
    </row>
    <row r="47" spans="2:7" s="18" customFormat="1" x14ac:dyDescent="0.2">
      <c r="B47" s="60" t="s">
        <v>10</v>
      </c>
      <c r="C47" s="22">
        <v>4.6029614446761142</v>
      </c>
      <c r="D47" s="22">
        <v>6.3451575730369045</v>
      </c>
      <c r="E47" s="1"/>
    </row>
    <row r="48" spans="2:7" s="18" customFormat="1" x14ac:dyDescent="0.2">
      <c r="B48" s="60" t="s">
        <v>163</v>
      </c>
      <c r="C48" s="22">
        <v>12.130702710927396</v>
      </c>
      <c r="D48" s="22">
        <v>9.0343987067976403</v>
      </c>
      <c r="E48" s="1"/>
    </row>
    <row r="49" spans="2:7" s="18" customFormat="1" x14ac:dyDescent="0.2">
      <c r="B49" s="60" t="s">
        <v>11</v>
      </c>
      <c r="C49" s="22">
        <v>5.963056998439356</v>
      </c>
      <c r="D49" s="22">
        <v>4.4531272695076112</v>
      </c>
      <c r="E49" s="1"/>
    </row>
    <row r="50" spans="2:7" s="18" customFormat="1" x14ac:dyDescent="0.2">
      <c r="B50" s="60" t="s">
        <v>12</v>
      </c>
      <c r="C50" s="22">
        <v>3.2047464655153401</v>
      </c>
      <c r="D50" s="22">
        <v>11.01481048537183</v>
      </c>
      <c r="E50" s="1"/>
    </row>
    <row r="51" spans="2:7" s="18" customFormat="1" x14ac:dyDescent="0.2">
      <c r="B51" s="60" t="s">
        <v>13</v>
      </c>
      <c r="C51" s="22">
        <v>1.7509336737105849</v>
      </c>
      <c r="D51" s="22">
        <v>10.742855982643199</v>
      </c>
      <c r="E51" s="1"/>
    </row>
    <row r="52" spans="2:7" s="18" customFormat="1" x14ac:dyDescent="0.2">
      <c r="B52" s="60" t="s">
        <v>14</v>
      </c>
      <c r="C52" s="22">
        <v>5.20102934782616</v>
      </c>
      <c r="D52" s="22">
        <v>4.4304315470220441</v>
      </c>
      <c r="E52" s="1"/>
    </row>
    <row r="53" spans="2:7" s="18" customFormat="1" x14ac:dyDescent="0.2">
      <c r="B53" s="60" t="s">
        <v>15</v>
      </c>
      <c r="C53" s="22">
        <v>10.973167080759245</v>
      </c>
      <c r="D53" s="22">
        <v>4.7525480477933151</v>
      </c>
      <c r="E53" s="1"/>
    </row>
    <row r="54" spans="2:7" s="18" customFormat="1" x14ac:dyDescent="0.2">
      <c r="B54" s="60" t="s">
        <v>16</v>
      </c>
      <c r="C54" s="22">
        <v>1.697741397604972</v>
      </c>
      <c r="D54" s="22">
        <v>2.0802004570311845</v>
      </c>
      <c r="E54" s="1"/>
    </row>
    <row r="55" spans="2:7" s="18" customFormat="1" x14ac:dyDescent="0.2">
      <c r="B55" s="60" t="s">
        <v>17</v>
      </c>
      <c r="C55" s="22">
        <v>7.9979792768390734</v>
      </c>
      <c r="D55" s="22">
        <v>7.5947473049670222</v>
      </c>
      <c r="E55" s="1"/>
    </row>
    <row r="56" spans="2:7" s="18" customFormat="1" x14ac:dyDescent="0.2">
      <c r="B56" s="60" t="s">
        <v>18</v>
      </c>
      <c r="C56" s="22">
        <v>6.6149573116432121</v>
      </c>
      <c r="D56" s="22">
        <v>3.3036850935701598</v>
      </c>
      <c r="E56" s="1"/>
    </row>
    <row r="57" spans="2:7" s="18" customFormat="1" x14ac:dyDescent="0.2">
      <c r="B57" s="60" t="s">
        <v>19</v>
      </c>
      <c r="C57" s="22">
        <v>4.0062339567290062</v>
      </c>
      <c r="D57" s="22">
        <v>2.4666912018712988</v>
      </c>
      <c r="E57" s="1"/>
    </row>
    <row r="58" spans="2:7" s="18" customFormat="1" x14ac:dyDescent="0.2">
      <c r="B58" s="60" t="s">
        <v>20</v>
      </c>
      <c r="C58" s="22">
        <v>3.4333235253124372</v>
      </c>
      <c r="D58" s="22">
        <v>11.36855448598955</v>
      </c>
      <c r="E58" s="1"/>
    </row>
    <row r="59" spans="2:7" s="18" customFormat="1" x14ac:dyDescent="0.2">
      <c r="B59" s="60" t="s">
        <v>21</v>
      </c>
      <c r="C59" s="22">
        <v>2.9271206690561531</v>
      </c>
      <c r="D59" s="22">
        <v>6.8033725645724079</v>
      </c>
      <c r="E59" s="1"/>
    </row>
    <row r="60" spans="2:7" s="18" customFormat="1" x14ac:dyDescent="0.2">
      <c r="B60" s="60" t="s">
        <v>22</v>
      </c>
      <c r="C60" s="22">
        <v>10.634184068058778</v>
      </c>
      <c r="D60" s="22">
        <v>4.6531302876480538</v>
      </c>
      <c r="E60" s="1"/>
    </row>
    <row r="61" spans="2:7" s="18" customFormat="1" x14ac:dyDescent="0.2">
      <c r="B61" s="60" t="s">
        <v>167</v>
      </c>
      <c r="C61" s="22">
        <v>2.6562439233072768</v>
      </c>
      <c r="D61" s="22">
        <v>3.291088858917333</v>
      </c>
      <c r="E61" s="1"/>
    </row>
    <row r="62" spans="2:7" s="18" customFormat="1" x14ac:dyDescent="0.2">
      <c r="B62" s="60" t="s">
        <v>23</v>
      </c>
      <c r="C62" s="22">
        <v>7.3538261560310998</v>
      </c>
      <c r="D62" s="22">
        <v>1.7886416861826699</v>
      </c>
      <c r="E62" s="1"/>
      <c r="F62" s="1"/>
      <c r="G62" s="1"/>
    </row>
    <row r="63" spans="2:7" x14ac:dyDescent="0.2">
      <c r="B63" s="60" t="s">
        <v>24</v>
      </c>
      <c r="C63" s="22">
        <v>1.0010748054186807</v>
      </c>
      <c r="D63" s="22">
        <v>7.3331448065987654</v>
      </c>
    </row>
    <row r="64" spans="2:7" x14ac:dyDescent="0.2">
      <c r="B64" s="60" t="s">
        <v>25</v>
      </c>
      <c r="C64" s="22">
        <v>6.1567933887469257</v>
      </c>
      <c r="D64" s="22">
        <v>5.0088463339751268</v>
      </c>
    </row>
    <row r="65" spans="2:7" x14ac:dyDescent="0.2">
      <c r="B65" s="60" t="s">
        <v>26</v>
      </c>
      <c r="C65" s="22">
        <v>2.7606211809690198</v>
      </c>
      <c r="D65" s="22">
        <v>2.4739999224567191</v>
      </c>
    </row>
    <row r="66" spans="2:7" x14ac:dyDescent="0.2">
      <c r="B66" s="60" t="s">
        <v>27</v>
      </c>
      <c r="C66" s="22">
        <v>4.4581097916500623</v>
      </c>
      <c r="D66" s="22">
        <v>5.4335378323108383</v>
      </c>
    </row>
    <row r="67" spans="2:7" x14ac:dyDescent="0.2">
      <c r="B67" s="60" t="s">
        <v>28</v>
      </c>
      <c r="C67" s="22">
        <v>7.3945672567093572</v>
      </c>
      <c r="D67" s="22">
        <v>6.6631152103337463</v>
      </c>
    </row>
    <row r="68" spans="2:7" x14ac:dyDescent="0.2">
      <c r="B68" s="60" t="s">
        <v>29</v>
      </c>
      <c r="C68" s="22">
        <v>5.9537315641493613</v>
      </c>
      <c r="D68" s="22">
        <v>5.8425182366921762</v>
      </c>
    </row>
    <row r="69" spans="2:7" x14ac:dyDescent="0.2">
      <c r="B69" s="60" t="s">
        <v>30</v>
      </c>
      <c r="C69" s="22">
        <v>3.0348365880025532</v>
      </c>
      <c r="D69" s="22">
        <v>3.2910908097167848</v>
      </c>
    </row>
    <row r="70" spans="2:7" x14ac:dyDescent="0.2">
      <c r="B70" s="60" t="s">
        <v>31</v>
      </c>
      <c r="C70" s="22">
        <v>2.6697110309101175</v>
      </c>
      <c r="D70" s="22">
        <v>10.744802347611845</v>
      </c>
    </row>
    <row r="71" spans="2:7" x14ac:dyDescent="0.2">
      <c r="B71" s="60" t="s">
        <v>32</v>
      </c>
      <c r="C71" s="22">
        <v>12.893302652295022</v>
      </c>
      <c r="D71" s="22">
        <v>6.2740891785811099</v>
      </c>
    </row>
    <row r="72" spans="2:7" x14ac:dyDescent="0.2">
      <c r="B72" s="60" t="s">
        <v>33</v>
      </c>
      <c r="C72" s="22">
        <v>6.6992323796231688</v>
      </c>
      <c r="D72" s="22">
        <v>2.4712220738277595</v>
      </c>
    </row>
    <row r="73" spans="2:7" x14ac:dyDescent="0.2">
      <c r="B73" s="61" t="s">
        <v>40</v>
      </c>
      <c r="C73" s="53">
        <v>4.8735826914783811</v>
      </c>
      <c r="D73" s="53">
        <v>4.4194800477704348</v>
      </c>
    </row>
    <row r="76" spans="2:7" s="18" customFormat="1" ht="15" x14ac:dyDescent="0.2">
      <c r="B76" s="59" t="s">
        <v>134</v>
      </c>
    </row>
    <row r="77" spans="2:7" s="54" customFormat="1" ht="25.5" customHeight="1" x14ac:dyDescent="0.2">
      <c r="B77" s="37" t="s">
        <v>6</v>
      </c>
      <c r="C77" s="37" t="s">
        <v>35</v>
      </c>
      <c r="D77" s="37" t="s">
        <v>36</v>
      </c>
      <c r="E77" s="37" t="s">
        <v>36</v>
      </c>
      <c r="F77" s="37" t="s">
        <v>37</v>
      </c>
      <c r="G77" s="37" t="s">
        <v>37</v>
      </c>
    </row>
    <row r="78" spans="2:7" s="19" customFormat="1" x14ac:dyDescent="0.2">
      <c r="B78" s="27" t="s">
        <v>4</v>
      </c>
      <c r="C78" s="28" t="s">
        <v>5</v>
      </c>
      <c r="D78" s="28" t="s">
        <v>5</v>
      </c>
      <c r="E78" s="28" t="s">
        <v>38</v>
      </c>
      <c r="F78" s="28" t="s">
        <v>5</v>
      </c>
      <c r="G78" s="28" t="s">
        <v>38</v>
      </c>
    </row>
    <row r="79" spans="2:7" s="19" customFormat="1" x14ac:dyDescent="0.2">
      <c r="B79" s="27" t="s">
        <v>39</v>
      </c>
      <c r="C79" s="28" t="s">
        <v>169</v>
      </c>
      <c r="D79" s="28" t="s">
        <v>169</v>
      </c>
      <c r="E79" s="28" t="s">
        <v>169</v>
      </c>
      <c r="F79" s="28" t="s">
        <v>169</v>
      </c>
      <c r="G79" s="28" t="s">
        <v>169</v>
      </c>
    </row>
    <row r="80" spans="2:7" s="18" customFormat="1" x14ac:dyDescent="0.2">
      <c r="B80" s="26">
        <v>2013</v>
      </c>
      <c r="C80" s="17">
        <v>231287.9</v>
      </c>
      <c r="D80" s="17">
        <v>123753.8</v>
      </c>
      <c r="E80" s="20">
        <v>0.53506387493682117</v>
      </c>
      <c r="F80" s="17">
        <v>107534.09999999999</v>
      </c>
      <c r="G80" s="20">
        <v>0.46493612506317883</v>
      </c>
    </row>
    <row r="81" spans="2:10" s="18" customFormat="1" x14ac:dyDescent="0.2">
      <c r="B81" s="26">
        <v>2014</v>
      </c>
      <c r="C81" s="17">
        <v>230335</v>
      </c>
      <c r="D81" s="17">
        <v>124332.4</v>
      </c>
      <c r="E81" s="20">
        <v>0.5397894371241887</v>
      </c>
      <c r="F81" s="17">
        <v>106002.6</v>
      </c>
      <c r="G81" s="20">
        <v>0.46021056287581136</v>
      </c>
    </row>
    <row r="82" spans="2:10" s="18" customFormat="1" x14ac:dyDescent="0.2">
      <c r="B82" s="26">
        <v>2015</v>
      </c>
      <c r="C82" s="17">
        <v>230150.8</v>
      </c>
      <c r="D82" s="17">
        <v>125132.1</v>
      </c>
      <c r="E82" s="20">
        <v>0.54369613314400822</v>
      </c>
      <c r="F82" s="17">
        <v>105018.69999999998</v>
      </c>
      <c r="G82" s="20">
        <v>0.45630386685599178</v>
      </c>
    </row>
    <row r="83" spans="2:10" s="18" customFormat="1" x14ac:dyDescent="0.2">
      <c r="B83" s="26">
        <v>2016</v>
      </c>
      <c r="C83" s="17">
        <v>230234.47840000002</v>
      </c>
      <c r="D83" s="17">
        <v>125870.05640000002</v>
      </c>
      <c r="E83" s="20">
        <v>0.54670376598121195</v>
      </c>
      <c r="F83" s="17">
        <v>104364.42200000001</v>
      </c>
      <c r="G83" s="20">
        <v>0.45329623401878805</v>
      </c>
    </row>
    <row r="84" spans="2:10" s="18" customFormat="1" x14ac:dyDescent="0.2">
      <c r="B84" s="26">
        <v>2017</v>
      </c>
      <c r="C84" s="17">
        <v>230550.65900000039</v>
      </c>
      <c r="D84" s="17">
        <v>127141.66600000011</v>
      </c>
      <c r="E84" s="20">
        <v>0.55146954058370268</v>
      </c>
      <c r="F84" s="17">
        <v>103408.99300000028</v>
      </c>
      <c r="G84" s="20">
        <v>0.44853045941629732</v>
      </c>
    </row>
    <row r="85" spans="2:10" s="18" customFormat="1" x14ac:dyDescent="0.2">
      <c r="B85" s="26" t="s">
        <v>42</v>
      </c>
      <c r="C85" s="21">
        <v>-7.9784101168423049E-4</v>
      </c>
      <c r="D85" s="21">
        <v>6.7748051260005937E-3</v>
      </c>
      <c r="E85" s="21"/>
      <c r="F85" s="21">
        <v>-9.7313597141261976E-3</v>
      </c>
      <c r="G85" s="21"/>
    </row>
    <row r="86" spans="2:10" s="18" customFormat="1" x14ac:dyDescent="0.2">
      <c r="B86" s="62"/>
    </row>
    <row r="87" spans="2:10" s="18" customFormat="1" x14ac:dyDescent="0.2">
      <c r="B87" s="62"/>
    </row>
    <row r="88" spans="2:10" s="18" customFormat="1" ht="15" x14ac:dyDescent="0.2">
      <c r="B88" s="59" t="s">
        <v>143</v>
      </c>
    </row>
    <row r="89" spans="2:10" s="54" customFormat="1" ht="41.25" customHeight="1" x14ac:dyDescent="0.2">
      <c r="B89" s="37" t="s">
        <v>6</v>
      </c>
      <c r="C89" s="37" t="s">
        <v>60</v>
      </c>
      <c r="D89" s="37" t="s">
        <v>61</v>
      </c>
      <c r="E89" s="37" t="s">
        <v>62</v>
      </c>
    </row>
    <row r="90" spans="2:10" s="19" customFormat="1" x14ac:dyDescent="0.2">
      <c r="B90" s="27" t="s">
        <v>4</v>
      </c>
      <c r="C90" s="28" t="s">
        <v>63</v>
      </c>
      <c r="D90" s="28" t="s">
        <v>63</v>
      </c>
      <c r="E90" s="28" t="s">
        <v>63</v>
      </c>
      <c r="G90" s="18"/>
      <c r="H90" s="18"/>
      <c r="I90" s="18"/>
      <c r="J90" s="18"/>
    </row>
    <row r="91" spans="2:10" s="19" customFormat="1" x14ac:dyDescent="0.2">
      <c r="B91" s="27" t="s">
        <v>39</v>
      </c>
      <c r="C91" s="28" t="s">
        <v>170</v>
      </c>
      <c r="D91" s="28" t="s">
        <v>170</v>
      </c>
      <c r="E91" s="28" t="s">
        <v>170</v>
      </c>
      <c r="G91" s="18"/>
      <c r="H91" s="18"/>
      <c r="I91" s="18"/>
      <c r="J91" s="18"/>
    </row>
    <row r="92" spans="2:10" s="18" customFormat="1" x14ac:dyDescent="0.2">
      <c r="B92" s="26">
        <v>2013</v>
      </c>
      <c r="C92" s="24">
        <v>51.456502300262102</v>
      </c>
      <c r="D92" s="24">
        <v>41.751890454545276</v>
      </c>
      <c r="E92" s="24">
        <v>9.6967875380643562</v>
      </c>
    </row>
    <row r="93" spans="2:10" s="18" customFormat="1" x14ac:dyDescent="0.2">
      <c r="B93" s="26">
        <v>2014</v>
      </c>
      <c r="C93" s="24">
        <v>51.937840097545667</v>
      </c>
      <c r="D93" s="24">
        <v>42.16311275925078</v>
      </c>
      <c r="E93" s="24">
        <v>9.7660611971681135</v>
      </c>
    </row>
    <row r="94" spans="2:10" s="18" customFormat="1" x14ac:dyDescent="0.2">
      <c r="B94" s="26">
        <v>2015</v>
      </c>
      <c r="C94" s="24">
        <v>53.033319877286786</v>
      </c>
      <c r="D94" s="24">
        <v>43.013945937410121</v>
      </c>
      <c r="E94" s="24">
        <v>10.003302759953858</v>
      </c>
    </row>
    <row r="95" spans="2:10" s="18" customFormat="1" x14ac:dyDescent="0.2">
      <c r="B95" s="26">
        <v>2016</v>
      </c>
      <c r="C95" s="24">
        <v>53.320266984198277</v>
      </c>
      <c r="D95" s="24">
        <v>43.4535780484388</v>
      </c>
      <c r="E95" s="24">
        <v>9.8616532626685824</v>
      </c>
    </row>
    <row r="96" spans="2:10" s="18" customFormat="1" x14ac:dyDescent="0.2">
      <c r="B96" s="26">
        <v>2017</v>
      </c>
      <c r="C96" s="24">
        <v>53.956081888894573</v>
      </c>
      <c r="D96" s="24">
        <v>43.887758563002649</v>
      </c>
      <c r="E96" s="24">
        <v>10.062619776358989</v>
      </c>
    </row>
    <row r="97" spans="2:6" s="18" customFormat="1" x14ac:dyDescent="0.2">
      <c r="B97" s="63" t="s">
        <v>44</v>
      </c>
      <c r="C97" s="204"/>
      <c r="D97" s="204"/>
      <c r="E97" s="204"/>
    </row>
    <row r="98" spans="2:6" s="18" customFormat="1" x14ac:dyDescent="0.2">
      <c r="B98" s="62"/>
    </row>
    <row r="99" spans="2:6" s="18" customFormat="1" ht="15" x14ac:dyDescent="0.2">
      <c r="B99" s="59" t="s">
        <v>144</v>
      </c>
    </row>
    <row r="100" spans="2:6" s="18" customFormat="1" x14ac:dyDescent="0.2">
      <c r="B100" s="26" t="s">
        <v>6</v>
      </c>
      <c r="C100" s="26" t="s">
        <v>45</v>
      </c>
      <c r="D100" s="26" t="s">
        <v>46</v>
      </c>
      <c r="E100" s="26" t="s">
        <v>47</v>
      </c>
    </row>
    <row r="101" spans="2:6" s="19" customFormat="1" x14ac:dyDescent="0.2">
      <c r="B101" s="27" t="s">
        <v>4</v>
      </c>
      <c r="C101" s="28" t="s">
        <v>145</v>
      </c>
      <c r="D101" s="28" t="s">
        <v>145</v>
      </c>
      <c r="E101" s="28" t="s">
        <v>145</v>
      </c>
    </row>
    <row r="102" spans="2:6" s="19" customFormat="1" x14ac:dyDescent="0.2">
      <c r="B102" s="27" t="s">
        <v>39</v>
      </c>
      <c r="C102" s="28" t="s">
        <v>164</v>
      </c>
      <c r="D102" s="28" t="s">
        <v>164</v>
      </c>
      <c r="E102" s="28" t="s">
        <v>164</v>
      </c>
    </row>
    <row r="103" spans="2:6" s="18" customFormat="1" x14ac:dyDescent="0.2">
      <c r="B103" s="26">
        <v>2013</v>
      </c>
      <c r="C103" s="22">
        <v>3.8401554888736378</v>
      </c>
      <c r="D103" s="22">
        <v>4.0288162845390989</v>
      </c>
      <c r="E103" s="22">
        <v>3.0173206844444782</v>
      </c>
    </row>
    <row r="104" spans="2:6" s="18" customFormat="1" x14ac:dyDescent="0.2">
      <c r="B104" s="26">
        <v>2014</v>
      </c>
      <c r="C104" s="22">
        <v>3.8532990873913393</v>
      </c>
      <c r="D104" s="22">
        <v>4.0706879819021937</v>
      </c>
      <c r="E104" s="22">
        <v>2.9059637429432965</v>
      </c>
    </row>
    <row r="105" spans="2:6" s="18" customFormat="1" x14ac:dyDescent="0.2">
      <c r="B105" s="26">
        <v>2015</v>
      </c>
      <c r="C105" s="22">
        <v>3.9318149703824194</v>
      </c>
      <c r="D105" s="22">
        <v>4.1710627845319914</v>
      </c>
      <c r="E105" s="22">
        <v>2.8973409626795288</v>
      </c>
    </row>
    <row r="106" spans="2:6" s="18" customFormat="1" x14ac:dyDescent="0.2">
      <c r="B106" s="26">
        <v>2016</v>
      </c>
      <c r="C106" s="22">
        <v>3.9335330768192294</v>
      </c>
      <c r="D106" s="22">
        <v>4.1748075013129586</v>
      </c>
      <c r="E106" s="22">
        <v>2.860790090676995</v>
      </c>
    </row>
    <row r="107" spans="2:6" s="18" customFormat="1" x14ac:dyDescent="0.2">
      <c r="B107" s="26">
        <v>2017</v>
      </c>
      <c r="C107" s="22">
        <v>4.0981199643136144</v>
      </c>
      <c r="D107" s="22">
        <v>4.3600103000184136</v>
      </c>
      <c r="E107" s="22">
        <v>2.9424805046589335</v>
      </c>
    </row>
    <row r="108" spans="2:6" s="18" customFormat="1" x14ac:dyDescent="0.2">
      <c r="B108" s="26" t="s">
        <v>42</v>
      </c>
      <c r="C108" s="21">
        <v>1.6386679079608113E-2</v>
      </c>
      <c r="D108" s="21">
        <v>1.9946783824398295E-2</v>
      </c>
      <c r="E108" s="21">
        <v>-6.2594058660110363E-3</v>
      </c>
      <c r="F108" s="206"/>
    </row>
    <row r="109" spans="2:6" s="18" customFormat="1" x14ac:dyDescent="0.2">
      <c r="B109" s="63" t="s">
        <v>171</v>
      </c>
    </row>
    <row r="110" spans="2:6" s="18" customFormat="1" x14ac:dyDescent="0.2">
      <c r="B110" s="62"/>
    </row>
    <row r="111" spans="2:6" s="18" customFormat="1" ht="15" x14ac:dyDescent="0.2">
      <c r="B111" s="59" t="s">
        <v>135</v>
      </c>
    </row>
    <row r="112" spans="2:6" s="18" customFormat="1" x14ac:dyDescent="0.2">
      <c r="B112" s="26" t="s">
        <v>6</v>
      </c>
      <c r="C112" s="26" t="s">
        <v>45</v>
      </c>
    </row>
    <row r="113" spans="2:32" s="19" customFormat="1" x14ac:dyDescent="0.2">
      <c r="B113" s="27" t="s">
        <v>4</v>
      </c>
      <c r="C113" s="28" t="s">
        <v>145</v>
      </c>
    </row>
    <row r="114" spans="2:32" s="19" customFormat="1" x14ac:dyDescent="0.2">
      <c r="B114" s="27" t="s">
        <v>39</v>
      </c>
      <c r="C114" s="28" t="s">
        <v>164</v>
      </c>
      <c r="D114" s="207"/>
    </row>
    <row r="115" spans="2:32" s="18" customFormat="1" x14ac:dyDescent="0.2">
      <c r="B115" s="208">
        <v>2013</v>
      </c>
      <c r="C115" s="17">
        <v>15721.055515836499</v>
      </c>
      <c r="D115" s="206"/>
    </row>
    <row r="116" spans="2:32" s="18" customFormat="1" x14ac:dyDescent="0.2">
      <c r="B116" s="208">
        <v>2014</v>
      </c>
      <c r="C116" s="17">
        <v>15846.859632152953</v>
      </c>
    </row>
    <row r="117" spans="2:32" s="18" customFormat="1" x14ac:dyDescent="0.2">
      <c r="B117" s="208">
        <v>2015</v>
      </c>
      <c r="C117" s="17">
        <v>16378.444846052938</v>
      </c>
    </row>
    <row r="118" spans="2:32" s="18" customFormat="1" x14ac:dyDescent="0.2">
      <c r="B118" s="208">
        <v>2016</v>
      </c>
      <c r="C118" s="17">
        <v>16469.0706161733</v>
      </c>
    </row>
    <row r="119" spans="2:32" s="18" customFormat="1" x14ac:dyDescent="0.2">
      <c r="B119" s="208">
        <v>2017</v>
      </c>
      <c r="C119" s="17">
        <v>17383.95397571447</v>
      </c>
      <c r="D119" s="206"/>
    </row>
    <row r="120" spans="2:32" s="18" customFormat="1" x14ac:dyDescent="0.2">
      <c r="B120" s="26" t="s">
        <v>42</v>
      </c>
      <c r="C120" s="21">
        <v>2.5455256309065099E-2</v>
      </c>
    </row>
    <row r="121" spans="2:32" s="18" customFormat="1" x14ac:dyDescent="0.2">
      <c r="B121" s="63" t="s">
        <v>165</v>
      </c>
    </row>
    <row r="122" spans="2:32" s="18" customFormat="1" x14ac:dyDescent="0.2">
      <c r="B122" s="63"/>
    </row>
    <row r="123" spans="2:32" s="18" customFormat="1" ht="15" x14ac:dyDescent="0.2">
      <c r="B123" s="59" t="s">
        <v>136</v>
      </c>
    </row>
    <row r="124" spans="2:32" ht="25.5" x14ac:dyDescent="0.2">
      <c r="B124" s="26" t="s">
        <v>3</v>
      </c>
      <c r="C124" s="37" t="s">
        <v>116</v>
      </c>
      <c r="D124" s="37" t="s">
        <v>116</v>
      </c>
      <c r="E124" s="10"/>
      <c r="F124" s="10"/>
      <c r="G124" s="10"/>
      <c r="H124" s="10"/>
      <c r="I124" s="10"/>
      <c r="J124" s="10"/>
      <c r="K124" s="10"/>
      <c r="L124" s="10"/>
      <c r="M124" s="10"/>
      <c r="N124" s="10"/>
      <c r="O124" s="10"/>
      <c r="P124" s="10"/>
      <c r="Q124" s="10"/>
      <c r="R124" s="10"/>
      <c r="S124" s="10"/>
      <c r="T124" s="10"/>
      <c r="U124" s="10"/>
      <c r="V124" s="10"/>
      <c r="W124" s="10"/>
      <c r="X124" s="10"/>
      <c r="Y124" s="10"/>
      <c r="Z124" s="10"/>
      <c r="AA124" s="11"/>
      <c r="AB124" s="11"/>
      <c r="AC124" s="11"/>
      <c r="AD124" s="11"/>
      <c r="AE124" s="11"/>
      <c r="AF124" s="11"/>
    </row>
    <row r="125" spans="2:32" s="12" customFormat="1" x14ac:dyDescent="0.2">
      <c r="B125" s="27" t="s">
        <v>4</v>
      </c>
      <c r="C125" s="27" t="s">
        <v>906</v>
      </c>
      <c r="D125" s="27" t="s">
        <v>906</v>
      </c>
      <c r="E125" s="14"/>
      <c r="F125" s="14"/>
      <c r="G125" s="14"/>
      <c r="H125" s="14"/>
      <c r="I125" s="14"/>
      <c r="J125" s="14"/>
      <c r="K125" s="14"/>
      <c r="L125" s="14"/>
      <c r="M125" s="14"/>
      <c r="N125" s="14"/>
      <c r="O125" s="14"/>
      <c r="P125" s="14"/>
      <c r="Q125" s="14"/>
      <c r="R125" s="14"/>
      <c r="S125" s="14"/>
      <c r="T125" s="14"/>
      <c r="U125" s="14"/>
      <c r="V125" s="14"/>
      <c r="W125" s="15"/>
      <c r="X125" s="15"/>
      <c r="Y125" s="15"/>
      <c r="Z125" s="15"/>
      <c r="AA125" s="15"/>
      <c r="AB125" s="15"/>
    </row>
    <row r="126" spans="2:32" s="12" customFormat="1" x14ac:dyDescent="0.2">
      <c r="B126" s="27" t="s">
        <v>6</v>
      </c>
      <c r="C126" s="27">
        <v>2016</v>
      </c>
      <c r="D126" s="27">
        <v>2017</v>
      </c>
    </row>
    <row r="127" spans="2:32" x14ac:dyDescent="0.2">
      <c r="B127" s="60" t="s">
        <v>7</v>
      </c>
      <c r="C127" s="17">
        <v>40</v>
      </c>
      <c r="D127" s="17">
        <v>42</v>
      </c>
    </row>
    <row r="128" spans="2:32" x14ac:dyDescent="0.2">
      <c r="B128" s="60" t="s">
        <v>8</v>
      </c>
      <c r="C128" s="17">
        <v>14</v>
      </c>
      <c r="D128" s="17">
        <v>15</v>
      </c>
    </row>
    <row r="129" spans="2:4" x14ac:dyDescent="0.2">
      <c r="B129" s="60" t="s">
        <v>9</v>
      </c>
      <c r="C129" s="17">
        <v>14</v>
      </c>
      <c r="D129" s="17">
        <v>15</v>
      </c>
    </row>
    <row r="130" spans="2:4" x14ac:dyDescent="0.2">
      <c r="B130" s="60" t="s">
        <v>10</v>
      </c>
      <c r="C130" s="17">
        <v>8</v>
      </c>
      <c r="D130" s="17">
        <v>8</v>
      </c>
    </row>
    <row r="131" spans="2:4" ht="12.75" customHeight="1" x14ac:dyDescent="0.2">
      <c r="B131" s="60" t="s">
        <v>163</v>
      </c>
      <c r="C131" s="17">
        <v>96</v>
      </c>
      <c r="D131" s="17">
        <v>99</v>
      </c>
    </row>
    <row r="132" spans="2:4" x14ac:dyDescent="0.2">
      <c r="B132" s="60" t="s">
        <v>11</v>
      </c>
      <c r="C132" s="17">
        <v>14</v>
      </c>
      <c r="D132" s="17">
        <v>14</v>
      </c>
    </row>
    <row r="133" spans="2:4" x14ac:dyDescent="0.2">
      <c r="B133" s="60" t="s">
        <v>12</v>
      </c>
      <c r="C133" s="17">
        <v>17</v>
      </c>
      <c r="D133" s="17">
        <v>17</v>
      </c>
    </row>
    <row r="134" spans="2:4" x14ac:dyDescent="0.2">
      <c r="B134" s="60" t="s">
        <v>13</v>
      </c>
      <c r="C134" s="17">
        <v>2</v>
      </c>
      <c r="D134" s="17">
        <v>2</v>
      </c>
    </row>
    <row r="135" spans="2:4" x14ac:dyDescent="0.2">
      <c r="B135" s="60" t="s">
        <v>14</v>
      </c>
      <c r="C135" s="17">
        <v>22</v>
      </c>
      <c r="D135" s="17">
        <v>25</v>
      </c>
    </row>
    <row r="136" spans="2:4" x14ac:dyDescent="0.2">
      <c r="B136" s="60" t="s">
        <v>15</v>
      </c>
      <c r="C136" s="17">
        <v>340</v>
      </c>
      <c r="D136" s="17">
        <v>319</v>
      </c>
    </row>
    <row r="137" spans="2:4" x14ac:dyDescent="0.2">
      <c r="B137" s="60" t="s">
        <v>16</v>
      </c>
      <c r="C137" s="17">
        <v>2</v>
      </c>
      <c r="D137" s="17">
        <v>2</v>
      </c>
    </row>
    <row r="138" spans="2:4" x14ac:dyDescent="0.2">
      <c r="B138" s="60" t="s">
        <v>17</v>
      </c>
      <c r="C138" s="17">
        <v>28</v>
      </c>
      <c r="D138" s="17">
        <v>28</v>
      </c>
    </row>
    <row r="139" spans="2:4" x14ac:dyDescent="0.2">
      <c r="B139" s="60" t="s">
        <v>18</v>
      </c>
      <c r="C139" s="17">
        <v>32</v>
      </c>
      <c r="D139" s="17">
        <v>34</v>
      </c>
    </row>
    <row r="140" spans="2:4" x14ac:dyDescent="0.2">
      <c r="B140" s="60" t="s">
        <v>19</v>
      </c>
      <c r="C140" s="17">
        <v>2</v>
      </c>
      <c r="D140" s="17">
        <v>3</v>
      </c>
    </row>
    <row r="141" spans="2:4" x14ac:dyDescent="0.2">
      <c r="B141" s="60" t="s">
        <v>20</v>
      </c>
      <c r="C141" s="17">
        <v>5</v>
      </c>
      <c r="D141" s="17">
        <v>5</v>
      </c>
    </row>
    <row r="142" spans="2:4" x14ac:dyDescent="0.2">
      <c r="B142" s="60" t="s">
        <v>21</v>
      </c>
      <c r="C142" s="17">
        <v>1</v>
      </c>
      <c r="D142" s="17">
        <v>1</v>
      </c>
    </row>
    <row r="143" spans="2:4" x14ac:dyDescent="0.2">
      <c r="B143" s="60" t="s">
        <v>22</v>
      </c>
      <c r="C143" s="17">
        <v>2</v>
      </c>
      <c r="D143" s="17">
        <v>2</v>
      </c>
    </row>
    <row r="144" spans="2:4" x14ac:dyDescent="0.2">
      <c r="B144" s="60" t="s">
        <v>167</v>
      </c>
      <c r="C144" s="17">
        <v>1</v>
      </c>
      <c r="D144" s="17">
        <v>1</v>
      </c>
    </row>
    <row r="145" spans="2:7" x14ac:dyDescent="0.2">
      <c r="B145" s="60" t="s">
        <v>23</v>
      </c>
      <c r="C145" s="17">
        <v>39</v>
      </c>
      <c r="D145" s="17">
        <v>47</v>
      </c>
    </row>
    <row r="146" spans="2:7" x14ac:dyDescent="0.2">
      <c r="B146" s="60" t="s">
        <v>24</v>
      </c>
      <c r="C146" s="17">
        <v>11</v>
      </c>
      <c r="D146" s="17">
        <v>11</v>
      </c>
    </row>
    <row r="147" spans="2:7" x14ac:dyDescent="0.2">
      <c r="B147" s="60" t="s">
        <v>25</v>
      </c>
      <c r="C147" s="17">
        <v>82</v>
      </c>
      <c r="D147" s="17">
        <v>86</v>
      </c>
    </row>
    <row r="148" spans="2:7" x14ac:dyDescent="0.2">
      <c r="B148" s="60" t="s">
        <v>26</v>
      </c>
      <c r="C148" s="17">
        <v>4</v>
      </c>
      <c r="D148" s="17">
        <v>4</v>
      </c>
    </row>
    <row r="149" spans="2:7" x14ac:dyDescent="0.2">
      <c r="B149" s="60" t="s">
        <v>27</v>
      </c>
      <c r="C149" s="17">
        <v>26</v>
      </c>
      <c r="D149" s="17">
        <v>28</v>
      </c>
    </row>
    <row r="150" spans="2:7" x14ac:dyDescent="0.2">
      <c r="B150" s="60" t="s">
        <v>28</v>
      </c>
      <c r="C150" s="17">
        <v>37</v>
      </c>
      <c r="D150" s="17">
        <v>43</v>
      </c>
    </row>
    <row r="151" spans="2:7" x14ac:dyDescent="0.2">
      <c r="B151" s="60" t="s">
        <v>29</v>
      </c>
      <c r="C151" s="17">
        <v>6</v>
      </c>
      <c r="D151" s="17">
        <v>5</v>
      </c>
    </row>
    <row r="152" spans="2:7" x14ac:dyDescent="0.2">
      <c r="B152" s="60" t="s">
        <v>30</v>
      </c>
      <c r="C152" s="17">
        <v>10</v>
      </c>
      <c r="D152" s="17">
        <v>11</v>
      </c>
    </row>
    <row r="153" spans="2:7" x14ac:dyDescent="0.2">
      <c r="B153" s="60" t="s">
        <v>31</v>
      </c>
      <c r="C153" s="17">
        <v>21</v>
      </c>
      <c r="D153" s="17">
        <v>20</v>
      </c>
    </row>
    <row r="154" spans="2:7" x14ac:dyDescent="0.2">
      <c r="B154" s="60" t="s">
        <v>32</v>
      </c>
      <c r="C154" s="17">
        <v>54</v>
      </c>
      <c r="D154" s="17">
        <v>61</v>
      </c>
    </row>
    <row r="155" spans="2:7" x14ac:dyDescent="0.2">
      <c r="B155" s="60" t="s">
        <v>33</v>
      </c>
      <c r="C155" s="17">
        <v>36</v>
      </c>
      <c r="D155" s="17">
        <v>35</v>
      </c>
    </row>
    <row r="158" spans="2:7" s="18" customFormat="1" ht="15" x14ac:dyDescent="0.2">
      <c r="B158" s="59" t="s">
        <v>146</v>
      </c>
    </row>
    <row r="159" spans="2:7" s="18" customFormat="1" x14ac:dyDescent="0.2">
      <c r="B159" s="26" t="s">
        <v>6</v>
      </c>
      <c r="C159" s="26" t="s">
        <v>52</v>
      </c>
      <c r="D159" s="26" t="s">
        <v>53</v>
      </c>
      <c r="E159" s="26" t="s">
        <v>53</v>
      </c>
      <c r="F159" s="26" t="s">
        <v>54</v>
      </c>
      <c r="G159" s="26" t="s">
        <v>54</v>
      </c>
    </row>
    <row r="160" spans="2:7" s="19" customFormat="1" x14ac:dyDescent="0.2">
      <c r="B160" s="27" t="s">
        <v>4</v>
      </c>
      <c r="C160" s="28" t="s">
        <v>147</v>
      </c>
      <c r="D160" s="28" t="s">
        <v>145</v>
      </c>
      <c r="E160" s="28" t="s">
        <v>38</v>
      </c>
      <c r="F160" s="28" t="s">
        <v>145</v>
      </c>
      <c r="G160" s="28" t="s">
        <v>38</v>
      </c>
    </row>
    <row r="161" spans="2:8" s="19" customFormat="1" x14ac:dyDescent="0.2">
      <c r="B161" s="27" t="s">
        <v>39</v>
      </c>
      <c r="C161" s="13" t="s">
        <v>170</v>
      </c>
      <c r="D161" s="13" t="s">
        <v>170</v>
      </c>
      <c r="E161" s="13" t="s">
        <v>170</v>
      </c>
      <c r="F161" s="13" t="s">
        <v>170</v>
      </c>
      <c r="G161" s="13" t="s">
        <v>170</v>
      </c>
    </row>
    <row r="162" spans="2:8" s="18" customFormat="1" x14ac:dyDescent="0.2">
      <c r="B162" s="26">
        <v>2013</v>
      </c>
      <c r="C162" s="22">
        <v>4.3433016921007175</v>
      </c>
      <c r="D162" s="22">
        <v>3.524698078455565</v>
      </c>
      <c r="E162" s="20">
        <v>0.81152503977930679</v>
      </c>
      <c r="F162" s="22">
        <v>0.81860361364515244</v>
      </c>
      <c r="G162" s="20">
        <v>0.18847496022069327</v>
      </c>
    </row>
    <row r="163" spans="2:8" s="18" customFormat="1" x14ac:dyDescent="0.2">
      <c r="B163" s="26">
        <v>2014</v>
      </c>
      <c r="C163" s="22">
        <v>4.3658037933868874</v>
      </c>
      <c r="D163" s="22">
        <v>3.5447488107517406</v>
      </c>
      <c r="E163" s="20">
        <v>0.81193497887402954</v>
      </c>
      <c r="F163" s="22">
        <v>0.82105498263514687</v>
      </c>
      <c r="G163" s="20">
        <v>0.18806502112597043</v>
      </c>
    </row>
    <row r="164" spans="2:8" s="18" customFormat="1" x14ac:dyDescent="0.2">
      <c r="B164" s="26">
        <v>2015</v>
      </c>
      <c r="C164" s="22">
        <v>4.4202810347072594</v>
      </c>
      <c r="D164" s="22">
        <v>3.5862617190942765</v>
      </c>
      <c r="E164" s="20">
        <v>0.81131984390485312</v>
      </c>
      <c r="F164" s="22">
        <v>0.83401931561298315</v>
      </c>
      <c r="G164" s="20">
        <v>0.18868015609514691</v>
      </c>
    </row>
    <row r="165" spans="2:8" s="18" customFormat="1" x14ac:dyDescent="0.2">
      <c r="B165" s="26">
        <v>2016</v>
      </c>
      <c r="C165" s="22">
        <v>4.4467535414855215</v>
      </c>
      <c r="D165" s="22">
        <v>3.6242429663220257</v>
      </c>
      <c r="E165" s="20">
        <v>0.81503122053201971</v>
      </c>
      <c r="F165" s="22">
        <v>0.82251057516349613</v>
      </c>
      <c r="G165" s="20">
        <v>0.18496877946798038</v>
      </c>
    </row>
    <row r="166" spans="2:8" s="18" customFormat="1" x14ac:dyDescent="0.2">
      <c r="B166" s="26">
        <v>2017</v>
      </c>
      <c r="C166" s="22">
        <v>4.5059501943690963</v>
      </c>
      <c r="D166" s="22">
        <v>3.6655174683567506</v>
      </c>
      <c r="E166" s="20">
        <v>0.81348379592331033</v>
      </c>
      <c r="F166" s="22">
        <v>0.84043272601234542</v>
      </c>
      <c r="G166" s="20">
        <v>0.18651620407668956</v>
      </c>
    </row>
    <row r="167" spans="2:8" s="18" customFormat="1" x14ac:dyDescent="0.2">
      <c r="B167" s="26" t="s">
        <v>42</v>
      </c>
      <c r="C167" s="21">
        <v>9.2333597074916174E-3</v>
      </c>
      <c r="D167" s="21">
        <v>9.841799117382477E-3</v>
      </c>
      <c r="E167" s="21"/>
      <c r="F167" s="21">
        <v>6.600923379175061E-3</v>
      </c>
      <c r="G167" s="21"/>
    </row>
    <row r="168" spans="2:8" s="18" customFormat="1" x14ac:dyDescent="0.2">
      <c r="B168" s="63" t="s">
        <v>44</v>
      </c>
    </row>
    <row r="169" spans="2:8" s="18" customFormat="1" x14ac:dyDescent="0.2">
      <c r="B169" s="62"/>
    </row>
    <row r="170" spans="2:8" s="18" customFormat="1" ht="15" x14ac:dyDescent="0.2">
      <c r="B170" s="59" t="s">
        <v>155</v>
      </c>
    </row>
    <row r="171" spans="2:8" s="18" customFormat="1" x14ac:dyDescent="0.2">
      <c r="B171" s="26" t="s">
        <v>6</v>
      </c>
      <c r="C171" s="26" t="s">
        <v>148</v>
      </c>
      <c r="D171" s="26" t="s">
        <v>159</v>
      </c>
    </row>
    <row r="172" spans="2:8" s="19" customFormat="1" x14ac:dyDescent="0.2">
      <c r="B172" s="27" t="s">
        <v>4</v>
      </c>
      <c r="C172" s="28" t="s">
        <v>55</v>
      </c>
      <c r="D172" s="28" t="s">
        <v>55</v>
      </c>
      <c r="F172" s="18"/>
      <c r="G172" s="18"/>
      <c r="H172" s="18"/>
    </row>
    <row r="173" spans="2:8" s="19" customFormat="1" x14ac:dyDescent="0.2">
      <c r="B173" s="27" t="s">
        <v>39</v>
      </c>
      <c r="C173" s="28" t="s">
        <v>43</v>
      </c>
      <c r="D173" s="28" t="s">
        <v>43</v>
      </c>
      <c r="F173" s="18"/>
      <c r="G173" s="18"/>
      <c r="H173" s="18"/>
    </row>
    <row r="174" spans="2:8" s="18" customFormat="1" x14ac:dyDescent="0.2">
      <c r="B174" s="26">
        <v>2013</v>
      </c>
      <c r="C174" s="22">
        <v>0.81860361364515244</v>
      </c>
      <c r="D174" s="17">
        <v>416.59997661908977</v>
      </c>
    </row>
    <row r="175" spans="2:8" s="18" customFormat="1" x14ac:dyDescent="0.2">
      <c r="B175" s="26">
        <v>2014</v>
      </c>
      <c r="C175" s="22">
        <v>0.82105498263514687</v>
      </c>
      <c r="D175" s="17">
        <v>423.22079785570656</v>
      </c>
    </row>
    <row r="176" spans="2:8" s="18" customFormat="1" x14ac:dyDescent="0.2">
      <c r="B176" s="26">
        <v>2015</v>
      </c>
      <c r="C176" s="22">
        <v>0.83401931561298315</v>
      </c>
      <c r="D176" s="17">
        <v>432.76090006433901</v>
      </c>
    </row>
    <row r="177" spans="2:4" s="18" customFormat="1" x14ac:dyDescent="0.2">
      <c r="B177" s="26">
        <v>2016</v>
      </c>
      <c r="C177" s="22">
        <v>0.82251057516349613</v>
      </c>
      <c r="D177" s="17">
        <v>433.69848543218546</v>
      </c>
    </row>
    <row r="178" spans="2:4" s="18" customFormat="1" x14ac:dyDescent="0.2">
      <c r="B178" s="26">
        <v>2017</v>
      </c>
      <c r="C178" s="22">
        <v>0.84043272601234542</v>
      </c>
      <c r="D178" s="17">
        <v>448.12128528311803</v>
      </c>
    </row>
    <row r="179" spans="2:4" s="18" customFormat="1" x14ac:dyDescent="0.2">
      <c r="B179" s="26" t="s">
        <v>42</v>
      </c>
      <c r="C179" s="21">
        <v>6.600923379175061E-3</v>
      </c>
      <c r="D179" s="21">
        <v>1.8401623357814367E-2</v>
      </c>
    </row>
    <row r="180" spans="2:4" s="18" customFormat="1" x14ac:dyDescent="0.2">
      <c r="B180" s="63" t="s">
        <v>166</v>
      </c>
    </row>
    <row r="181" spans="2:4" s="18" customFormat="1" x14ac:dyDescent="0.2">
      <c r="B181" s="62"/>
    </row>
    <row r="182" spans="2:4" s="18" customFormat="1" ht="15" x14ac:dyDescent="0.2">
      <c r="B182" s="59" t="s">
        <v>156</v>
      </c>
    </row>
    <row r="183" spans="2:4" s="18" customFormat="1" x14ac:dyDescent="0.2">
      <c r="B183" s="26" t="s">
        <v>6</v>
      </c>
      <c r="C183" s="26" t="s">
        <v>105</v>
      </c>
      <c r="D183" s="26" t="s">
        <v>106</v>
      </c>
    </row>
    <row r="184" spans="2:4" s="19" customFormat="1" x14ac:dyDescent="0.2">
      <c r="B184" s="27" t="s">
        <v>4</v>
      </c>
      <c r="C184" s="28" t="s">
        <v>38</v>
      </c>
      <c r="D184" s="28" t="s">
        <v>38</v>
      </c>
    </row>
    <row r="185" spans="2:4" s="19" customFormat="1" x14ac:dyDescent="0.2">
      <c r="B185" s="27" t="s">
        <v>39</v>
      </c>
      <c r="C185" s="28" t="s">
        <v>71</v>
      </c>
      <c r="D185" s="28" t="s">
        <v>71</v>
      </c>
    </row>
    <row r="186" spans="2:4" s="18" customFormat="1" x14ac:dyDescent="0.2">
      <c r="B186" s="26">
        <v>2013</v>
      </c>
      <c r="C186" s="20">
        <v>0.54465864348338966</v>
      </c>
      <c r="D186" s="20">
        <v>0.4553413565166104</v>
      </c>
    </row>
    <row r="187" spans="2:4" s="18" customFormat="1" x14ac:dyDescent="0.2">
      <c r="B187" s="26">
        <v>2014</v>
      </c>
      <c r="C187" s="20">
        <v>0.53086844161895308</v>
      </c>
      <c r="D187" s="20">
        <v>0.46913155838104692</v>
      </c>
    </row>
    <row r="188" spans="2:4" s="18" customFormat="1" x14ac:dyDescent="0.2">
      <c r="B188" s="26">
        <v>2015</v>
      </c>
      <c r="C188" s="20">
        <v>0.51634793402899004</v>
      </c>
      <c r="D188" s="20">
        <v>0.48365206597101001</v>
      </c>
    </row>
    <row r="189" spans="2:4" s="18" customFormat="1" x14ac:dyDescent="0.2">
      <c r="B189" s="26">
        <v>2016</v>
      </c>
      <c r="C189" s="20">
        <v>0.50924226265699335</v>
      </c>
      <c r="D189" s="20">
        <v>0.49075773734300671</v>
      </c>
    </row>
    <row r="190" spans="2:4" s="18" customFormat="1" x14ac:dyDescent="0.2">
      <c r="B190" s="26">
        <v>2017</v>
      </c>
      <c r="C190" s="20">
        <v>0.51326060376297378</v>
      </c>
      <c r="D190" s="20">
        <v>0.48673939623702628</v>
      </c>
    </row>
    <row r="191" spans="2:4" s="18" customFormat="1" x14ac:dyDescent="0.2">
      <c r="B191" s="63" t="s">
        <v>168</v>
      </c>
    </row>
    <row r="192" spans="2:4" s="18" customFormat="1" x14ac:dyDescent="0.2">
      <c r="B192" s="62"/>
    </row>
    <row r="193" spans="2:9" s="18" customFormat="1" ht="15" x14ac:dyDescent="0.2">
      <c r="B193" s="59" t="s">
        <v>157</v>
      </c>
    </row>
    <row r="194" spans="2:9" s="18" customFormat="1" x14ac:dyDescent="0.2">
      <c r="B194" s="26" t="s">
        <v>6</v>
      </c>
      <c r="C194" s="26" t="s">
        <v>56</v>
      </c>
    </row>
    <row r="195" spans="2:9" s="19" customFormat="1" x14ac:dyDescent="0.2">
      <c r="B195" s="27" t="s">
        <v>4</v>
      </c>
      <c r="C195" s="28" t="s">
        <v>160</v>
      </c>
    </row>
    <row r="196" spans="2:9" s="19" customFormat="1" x14ac:dyDescent="0.2">
      <c r="B196" s="27" t="s">
        <v>39</v>
      </c>
      <c r="C196" s="28" t="s">
        <v>43</v>
      </c>
    </row>
    <row r="197" spans="2:9" s="18" customFormat="1" x14ac:dyDescent="0.2">
      <c r="B197" s="26">
        <v>2013</v>
      </c>
      <c r="C197" s="17">
        <v>508.91538917598422</v>
      </c>
    </row>
    <row r="198" spans="2:9" s="18" customFormat="1" x14ac:dyDescent="0.2">
      <c r="B198" s="26">
        <v>2014</v>
      </c>
      <c r="C198" s="17">
        <v>515.45975215617648</v>
      </c>
    </row>
    <row r="199" spans="2:9" s="18" customFormat="1" x14ac:dyDescent="0.2">
      <c r="B199" s="26">
        <v>2015</v>
      </c>
      <c r="C199" s="17">
        <v>518.88594420174866</v>
      </c>
    </row>
    <row r="200" spans="2:9" s="18" customFormat="1" x14ac:dyDescent="0.2">
      <c r="B200" s="26">
        <v>2016</v>
      </c>
      <c r="C200" s="17">
        <v>527.28621190794559</v>
      </c>
    </row>
    <row r="201" spans="2:9" s="18" customFormat="1" x14ac:dyDescent="0.2">
      <c r="B201" s="26">
        <v>2017</v>
      </c>
      <c r="C201" s="17">
        <v>533.20304102072225</v>
      </c>
    </row>
    <row r="202" spans="2:9" s="18" customFormat="1" x14ac:dyDescent="0.2">
      <c r="B202" s="26" t="s">
        <v>42</v>
      </c>
      <c r="C202" s="21">
        <v>1.1723315272773815E-2</v>
      </c>
    </row>
    <row r="203" spans="2:9" s="18" customFormat="1" x14ac:dyDescent="0.2">
      <c r="B203" s="63" t="s">
        <v>166</v>
      </c>
    </row>
    <row r="204" spans="2:9" s="18" customFormat="1" x14ac:dyDescent="0.2">
      <c r="B204" s="62"/>
    </row>
    <row r="205" spans="2:9" s="18" customFormat="1" ht="15" x14ac:dyDescent="0.2">
      <c r="B205" s="59" t="s">
        <v>158</v>
      </c>
    </row>
    <row r="206" spans="2:9" s="18" customFormat="1" ht="25.5" x14ac:dyDescent="0.2">
      <c r="B206" s="26" t="s">
        <v>6</v>
      </c>
      <c r="C206" s="37" t="s">
        <v>57</v>
      </c>
      <c r="D206" s="37" t="s">
        <v>64</v>
      </c>
      <c r="E206" s="37" t="s">
        <v>58</v>
      </c>
      <c r="F206" s="19"/>
      <c r="G206" s="19"/>
      <c r="H206" s="19"/>
      <c r="I206" s="19"/>
    </row>
    <row r="207" spans="2:9" s="19" customFormat="1" x14ac:dyDescent="0.2">
      <c r="B207" s="27" t="s">
        <v>4</v>
      </c>
      <c r="C207" s="58" t="s">
        <v>161</v>
      </c>
      <c r="D207" s="58" t="s">
        <v>161</v>
      </c>
      <c r="E207" s="58" t="s">
        <v>161</v>
      </c>
      <c r="F207" s="18"/>
      <c r="G207" s="18"/>
      <c r="H207" s="18"/>
      <c r="I207" s="18"/>
    </row>
    <row r="208" spans="2:9" s="19" customFormat="1" x14ac:dyDescent="0.2">
      <c r="B208" s="27" t="s">
        <v>39</v>
      </c>
      <c r="C208" s="28" t="s">
        <v>59</v>
      </c>
      <c r="D208" s="28" t="s">
        <v>59</v>
      </c>
      <c r="E208" s="28" t="s">
        <v>59</v>
      </c>
      <c r="F208" s="18"/>
      <c r="G208" s="18"/>
      <c r="H208" s="18"/>
      <c r="I208" s="18"/>
    </row>
    <row r="209" spans="2:5" s="18" customFormat="1" x14ac:dyDescent="0.2">
      <c r="B209" s="26">
        <v>2015</v>
      </c>
      <c r="C209" s="21">
        <v>0.62243295881049843</v>
      </c>
      <c r="D209" s="21">
        <v>0.10652722926613567</v>
      </c>
      <c r="E209" s="21">
        <v>0.27110260133340675</v>
      </c>
    </row>
    <row r="210" spans="2:5" s="18" customFormat="1" x14ac:dyDescent="0.2">
      <c r="B210" s="26">
        <v>2016</v>
      </c>
      <c r="C210" s="21">
        <v>0.60043879334259365</v>
      </c>
      <c r="D210" s="21">
        <v>0.11626309961828922</v>
      </c>
      <c r="E210" s="21">
        <v>0.28329810703911718</v>
      </c>
    </row>
    <row r="211" spans="2:5" s="18" customFormat="1" x14ac:dyDescent="0.2">
      <c r="B211" s="26">
        <v>2017</v>
      </c>
      <c r="C211" s="21">
        <v>0.59059325172146127</v>
      </c>
      <c r="D211" s="21">
        <v>0.11963061761951077</v>
      </c>
      <c r="E211" s="21">
        <v>0.28977613065902813</v>
      </c>
    </row>
    <row r="212" spans="2:5" s="18" customFormat="1" x14ac:dyDescent="0.2">
      <c r="B212" s="63" t="s">
        <v>172</v>
      </c>
    </row>
    <row r="214" spans="2:5" ht="15" x14ac:dyDescent="0.2">
      <c r="B214" s="59" t="s">
        <v>137</v>
      </c>
    </row>
    <row r="215" spans="2:5" s="18" customFormat="1" ht="25.5" x14ac:dyDescent="0.2">
      <c r="B215" s="26" t="s">
        <v>6</v>
      </c>
      <c r="C215" s="37" t="s">
        <v>149</v>
      </c>
      <c r="D215" s="37" t="s">
        <v>162</v>
      </c>
    </row>
    <row r="216" spans="2:5" s="19" customFormat="1" x14ac:dyDescent="0.2">
      <c r="B216" s="27" t="s">
        <v>4</v>
      </c>
      <c r="C216" s="28" t="s">
        <v>65</v>
      </c>
      <c r="D216" s="28" t="s">
        <v>66</v>
      </c>
    </row>
    <row r="217" spans="2:5" s="19" customFormat="1" x14ac:dyDescent="0.2">
      <c r="B217" s="27" t="s">
        <v>39</v>
      </c>
      <c r="C217" s="28" t="s">
        <v>67</v>
      </c>
      <c r="D217" s="28" t="s">
        <v>67</v>
      </c>
    </row>
    <row r="218" spans="2:5" s="18" customFormat="1" x14ac:dyDescent="0.2">
      <c r="B218" s="26">
        <v>2013</v>
      </c>
      <c r="C218" s="22">
        <v>20.887903690415193</v>
      </c>
      <c r="D218" s="22">
        <v>3.9049076519376493</v>
      </c>
    </row>
    <row r="219" spans="2:5" s="18" customFormat="1" x14ac:dyDescent="0.2">
      <c r="B219" s="26">
        <v>2014</v>
      </c>
      <c r="C219" s="22">
        <v>20.947123676887628</v>
      </c>
      <c r="D219" s="22">
        <v>3.8895498105362498</v>
      </c>
    </row>
    <row r="220" spans="2:5" s="18" customFormat="1" x14ac:dyDescent="0.2">
      <c r="B220" s="26">
        <v>2015</v>
      </c>
      <c r="C220" s="22">
        <v>20.956469658035022</v>
      </c>
      <c r="D220" s="22">
        <v>3.8611716429838543</v>
      </c>
    </row>
    <row r="221" spans="2:5" s="18" customFormat="1" x14ac:dyDescent="0.2">
      <c r="B221" s="26">
        <v>2016</v>
      </c>
      <c r="C221" s="22">
        <v>21.613974586013274</v>
      </c>
      <c r="D221" s="22">
        <v>3.9002941933370887</v>
      </c>
    </row>
    <row r="222" spans="2:5" s="18" customFormat="1" x14ac:dyDescent="0.2">
      <c r="B222" s="26">
        <v>2017</v>
      </c>
      <c r="C222" s="22">
        <v>21.73242867506324</v>
      </c>
      <c r="D222" s="22">
        <v>3.8766142952776166</v>
      </c>
    </row>
    <row r="223" spans="2:5" s="18" customFormat="1" x14ac:dyDescent="0.2">
      <c r="B223" s="26" t="s">
        <v>42</v>
      </c>
      <c r="C223" s="21">
        <v>9.9580883896135397E-3</v>
      </c>
      <c r="D223" s="21">
        <v>-1.8163399434447669E-3</v>
      </c>
    </row>
    <row r="224" spans="2:5" s="18" customFormat="1" x14ac:dyDescent="0.2">
      <c r="B224" s="63" t="s">
        <v>173</v>
      </c>
    </row>
    <row r="225" spans="2:4" ht="15" x14ac:dyDescent="0.2">
      <c r="B225" s="59"/>
    </row>
    <row r="226" spans="2:4" ht="15" x14ac:dyDescent="0.2">
      <c r="B226" s="59" t="s">
        <v>138</v>
      </c>
    </row>
    <row r="227" spans="2:4" s="18" customFormat="1" x14ac:dyDescent="0.2">
      <c r="B227" s="26" t="s">
        <v>6</v>
      </c>
      <c r="C227" s="26" t="s">
        <v>150</v>
      </c>
      <c r="D227" s="26" t="s">
        <v>185</v>
      </c>
    </row>
    <row r="228" spans="2:4" s="19" customFormat="1" x14ac:dyDescent="0.2">
      <c r="B228" s="27" t="s">
        <v>4</v>
      </c>
      <c r="C228" s="28" t="s">
        <v>68</v>
      </c>
      <c r="D228" s="28" t="s">
        <v>68</v>
      </c>
    </row>
    <row r="229" spans="2:4" s="19" customFormat="1" x14ac:dyDescent="0.2">
      <c r="B229" s="27" t="s">
        <v>39</v>
      </c>
      <c r="C229" s="28" t="s">
        <v>43</v>
      </c>
      <c r="D229" s="28" t="s">
        <v>43</v>
      </c>
    </row>
    <row r="230" spans="2:4" s="18" customFormat="1" x14ac:dyDescent="0.2">
      <c r="B230" s="26">
        <v>2013</v>
      </c>
      <c r="C230" s="22">
        <v>3.4406091168035648</v>
      </c>
      <c r="D230" s="17">
        <v>436.63412609149788</v>
      </c>
    </row>
    <row r="231" spans="2:4" s="18" customFormat="1" x14ac:dyDescent="0.2">
      <c r="B231" s="26">
        <v>2014</v>
      </c>
      <c r="C231" s="22">
        <v>3.4610124886217406</v>
      </c>
      <c r="D231" s="17">
        <v>437.23434167085952</v>
      </c>
    </row>
    <row r="232" spans="2:4" s="18" customFormat="1" x14ac:dyDescent="0.2">
      <c r="B232" s="26">
        <v>2015</v>
      </c>
      <c r="C232" s="22">
        <v>3.5029079535242764</v>
      </c>
      <c r="D232" s="17">
        <v>447.56566193480131</v>
      </c>
    </row>
    <row r="233" spans="2:4" s="18" customFormat="1" x14ac:dyDescent="0.2">
      <c r="B233" s="26">
        <v>2016</v>
      </c>
      <c r="C233" s="22">
        <v>3.5412098530320257</v>
      </c>
      <c r="D233" s="17">
        <v>458.0414156806662</v>
      </c>
    </row>
    <row r="234" spans="2:4" s="18" customFormat="1" x14ac:dyDescent="0.2">
      <c r="B234" s="26">
        <v>2017</v>
      </c>
      <c r="C234" s="22">
        <v>3.5804942073067507</v>
      </c>
      <c r="D234" s="17">
        <v>473.9688138401292</v>
      </c>
    </row>
    <row r="235" spans="2:4" s="18" customFormat="1" x14ac:dyDescent="0.2">
      <c r="B235" s="26" t="s">
        <v>42</v>
      </c>
      <c r="C235" s="21">
        <v>1.0012874970548591E-2</v>
      </c>
      <c r="D235" s="21">
        <v>2.072328648632249E-2</v>
      </c>
    </row>
    <row r="236" spans="2:4" s="18" customFormat="1" x14ac:dyDescent="0.2">
      <c r="B236" s="63" t="s">
        <v>70</v>
      </c>
    </row>
    <row r="237" spans="2:4" ht="15" x14ac:dyDescent="0.2">
      <c r="B237" s="59"/>
    </row>
    <row r="238" spans="2:4" ht="15" x14ac:dyDescent="0.2">
      <c r="B238" s="59" t="s">
        <v>139</v>
      </c>
    </row>
    <row r="239" spans="2:4" s="18" customFormat="1" ht="25.5" x14ac:dyDescent="0.2">
      <c r="B239" s="26" t="s">
        <v>6</v>
      </c>
      <c r="C239" s="37" t="s">
        <v>174</v>
      </c>
      <c r="D239" s="37" t="s">
        <v>175</v>
      </c>
    </row>
    <row r="240" spans="2:4" s="19" customFormat="1" x14ac:dyDescent="0.2">
      <c r="B240" s="27" t="s">
        <v>4</v>
      </c>
      <c r="C240" s="58" t="s">
        <v>176</v>
      </c>
      <c r="D240" s="58" t="s">
        <v>176</v>
      </c>
    </row>
    <row r="241" spans="2:5" s="19" customFormat="1" x14ac:dyDescent="0.2">
      <c r="B241" s="27" t="s">
        <v>39</v>
      </c>
      <c r="C241" s="28" t="s">
        <v>69</v>
      </c>
      <c r="D241" s="28" t="s">
        <v>69</v>
      </c>
    </row>
    <row r="242" spans="2:5" s="18" customFormat="1" x14ac:dyDescent="0.2">
      <c r="B242" s="26">
        <v>2017</v>
      </c>
      <c r="C242" s="21">
        <v>0.94678881869862497</v>
      </c>
      <c r="D242" s="21">
        <v>5.3211181301374921E-2</v>
      </c>
      <c r="E242" s="206"/>
    </row>
    <row r="243" spans="2:5" s="18" customFormat="1" x14ac:dyDescent="0.2">
      <c r="B243" s="63" t="s">
        <v>177</v>
      </c>
    </row>
    <row r="244" spans="2:5" s="18" customFormat="1" x14ac:dyDescent="0.2">
      <c r="B244" s="63"/>
    </row>
    <row r="245" spans="2:5" ht="15" x14ac:dyDescent="0.2">
      <c r="B245" s="59" t="s">
        <v>152</v>
      </c>
    </row>
    <row r="246" spans="2:5" s="18" customFormat="1" x14ac:dyDescent="0.2">
      <c r="B246" s="26" t="s">
        <v>6</v>
      </c>
      <c r="C246" s="37" t="s">
        <v>178</v>
      </c>
      <c r="D246" s="37" t="s">
        <v>179</v>
      </c>
    </row>
    <row r="247" spans="2:5" s="19" customFormat="1" x14ac:dyDescent="0.2">
      <c r="B247" s="27" t="s">
        <v>4</v>
      </c>
      <c r="C247" s="58" t="s">
        <v>176</v>
      </c>
      <c r="D247" s="58" t="s">
        <v>176</v>
      </c>
    </row>
    <row r="248" spans="2:5" s="19" customFormat="1" x14ac:dyDescent="0.2">
      <c r="B248" s="27" t="s">
        <v>39</v>
      </c>
      <c r="C248" s="28" t="s">
        <v>164</v>
      </c>
      <c r="D248" s="28" t="s">
        <v>164</v>
      </c>
    </row>
    <row r="249" spans="2:5" s="18" customFormat="1" x14ac:dyDescent="0.2">
      <c r="B249" s="26">
        <v>2017</v>
      </c>
      <c r="C249" s="21">
        <v>0.65252702899038661</v>
      </c>
      <c r="D249" s="21">
        <v>0.34747297100961327</v>
      </c>
      <c r="E249" s="206"/>
    </row>
    <row r="250" spans="2:5" s="18" customFormat="1" x14ac:dyDescent="0.2">
      <c r="B250" s="63" t="s">
        <v>180</v>
      </c>
    </row>
    <row r="251" spans="2:5" s="18" customFormat="1" x14ac:dyDescent="0.2">
      <c r="B251" s="63"/>
    </row>
    <row r="252" spans="2:5" ht="15" x14ac:dyDescent="0.2">
      <c r="B252" s="59" t="s">
        <v>140</v>
      </c>
    </row>
    <row r="253" spans="2:5" s="18" customFormat="1" ht="25.5" x14ac:dyDescent="0.2">
      <c r="B253" s="26" t="s">
        <v>6</v>
      </c>
      <c r="C253" s="37" t="s">
        <v>181</v>
      </c>
    </row>
    <row r="254" spans="2:5" s="19" customFormat="1" x14ac:dyDescent="0.2">
      <c r="B254" s="27" t="s">
        <v>4</v>
      </c>
      <c r="C254" s="27" t="s">
        <v>34</v>
      </c>
    </row>
    <row r="255" spans="2:5" s="19" customFormat="1" x14ac:dyDescent="0.2">
      <c r="B255" s="27" t="s">
        <v>39</v>
      </c>
      <c r="C255" s="28" t="s">
        <v>69</v>
      </c>
    </row>
    <row r="256" spans="2:5" s="18" customFormat="1" x14ac:dyDescent="0.2">
      <c r="B256" s="26">
        <v>2013</v>
      </c>
      <c r="C256" s="17">
        <v>126.90605391906443</v>
      </c>
    </row>
    <row r="257" spans="2:5" s="18" customFormat="1" x14ac:dyDescent="0.2">
      <c r="B257" s="26">
        <v>2014</v>
      </c>
      <c r="C257" s="17">
        <v>126.33133890972375</v>
      </c>
    </row>
    <row r="258" spans="2:5" s="18" customFormat="1" x14ac:dyDescent="0.2">
      <c r="B258" s="26">
        <v>2015</v>
      </c>
      <c r="C258" s="17">
        <v>127.7697466998827</v>
      </c>
    </row>
    <row r="259" spans="2:5" s="18" customFormat="1" x14ac:dyDescent="0.2">
      <c r="B259" s="26">
        <v>2016</v>
      </c>
      <c r="C259" s="17">
        <v>129.34602429406598</v>
      </c>
    </row>
    <row r="260" spans="2:5" s="18" customFormat="1" x14ac:dyDescent="0.2">
      <c r="B260" s="26">
        <v>2017</v>
      </c>
      <c r="C260" s="17">
        <v>132.37524944821757</v>
      </c>
    </row>
    <row r="261" spans="2:5" s="18" customFormat="1" x14ac:dyDescent="0.2">
      <c r="B261" s="26" t="s">
        <v>42</v>
      </c>
      <c r="C261" s="21">
        <v>1.0604232659990886E-2</v>
      </c>
    </row>
    <row r="262" spans="2:5" s="18" customFormat="1" x14ac:dyDescent="0.2">
      <c r="B262" s="63" t="s">
        <v>70</v>
      </c>
    </row>
    <row r="263" spans="2:5" s="18" customFormat="1" x14ac:dyDescent="0.2">
      <c r="B263" s="62"/>
    </row>
    <row r="264" spans="2:5" ht="15" x14ac:dyDescent="0.2">
      <c r="B264" s="59" t="s">
        <v>153</v>
      </c>
    </row>
    <row r="265" spans="2:5" s="18" customFormat="1" ht="25.5" x14ac:dyDescent="0.2">
      <c r="B265" s="26" t="s">
        <v>6</v>
      </c>
      <c r="C265" s="37" t="s">
        <v>57</v>
      </c>
      <c r="D265" s="37" t="s">
        <v>64</v>
      </c>
      <c r="E265" s="37" t="s">
        <v>58</v>
      </c>
    </row>
    <row r="266" spans="2:5" s="19" customFormat="1" x14ac:dyDescent="0.2">
      <c r="B266" s="27" t="s">
        <v>4</v>
      </c>
      <c r="C266" s="58" t="s">
        <v>176</v>
      </c>
      <c r="D266" s="58" t="s">
        <v>176</v>
      </c>
      <c r="E266" s="58" t="s">
        <v>176</v>
      </c>
    </row>
    <row r="267" spans="2:5" s="19" customFormat="1" x14ac:dyDescent="0.2">
      <c r="B267" s="27" t="s">
        <v>39</v>
      </c>
      <c r="C267" s="28" t="s">
        <v>182</v>
      </c>
      <c r="D267" s="28" t="s">
        <v>182</v>
      </c>
      <c r="E267" s="28" t="s">
        <v>182</v>
      </c>
    </row>
    <row r="268" spans="2:5" s="18" customFormat="1" x14ac:dyDescent="0.2">
      <c r="B268" s="26">
        <v>2015</v>
      </c>
      <c r="C268" s="21">
        <v>0.76429331227286679</v>
      </c>
      <c r="D268" s="21">
        <v>6.1242191631651351E-2</v>
      </c>
      <c r="E268" s="21">
        <v>0.17494016638096574</v>
      </c>
    </row>
    <row r="269" spans="2:5" s="18" customFormat="1" x14ac:dyDescent="0.2">
      <c r="B269" s="26">
        <v>2016</v>
      </c>
      <c r="C269" s="21">
        <v>0.75744673211597613</v>
      </c>
      <c r="D269" s="21">
        <v>6.8709675288491645E-2</v>
      </c>
      <c r="E269" s="21">
        <v>0.17369524727521218</v>
      </c>
    </row>
    <row r="270" spans="2:5" s="18" customFormat="1" x14ac:dyDescent="0.2">
      <c r="B270" s="26">
        <v>2017</v>
      </c>
      <c r="C270" s="21">
        <v>0.76040362300316366</v>
      </c>
      <c r="D270" s="21">
        <v>8.380146221062558E-2</v>
      </c>
      <c r="E270" s="21">
        <v>0.15579394249257528</v>
      </c>
    </row>
    <row r="271" spans="2:5" s="18" customFormat="1" x14ac:dyDescent="0.2">
      <c r="B271" s="63" t="s">
        <v>72</v>
      </c>
    </row>
    <row r="273" spans="2:4" ht="15" x14ac:dyDescent="0.2">
      <c r="B273" s="59" t="s">
        <v>141</v>
      </c>
    </row>
    <row r="274" spans="2:4" s="18" customFormat="1" ht="25.5" x14ac:dyDescent="0.2">
      <c r="B274" s="26" t="s">
        <v>6</v>
      </c>
      <c r="C274" s="37" t="s">
        <v>151</v>
      </c>
      <c r="D274" s="37" t="s">
        <v>154</v>
      </c>
    </row>
    <row r="275" spans="2:4" s="19" customFormat="1" x14ac:dyDescent="0.2">
      <c r="B275" s="27" t="s">
        <v>4</v>
      </c>
      <c r="C275" s="28" t="s">
        <v>65</v>
      </c>
      <c r="D275" s="28" t="s">
        <v>66</v>
      </c>
    </row>
    <row r="276" spans="2:4" s="19" customFormat="1" x14ac:dyDescent="0.2">
      <c r="B276" s="27" t="s">
        <v>39</v>
      </c>
      <c r="C276" s="28" t="s">
        <v>183</v>
      </c>
      <c r="D276" s="28" t="s">
        <v>183</v>
      </c>
    </row>
    <row r="277" spans="2:4" s="18" customFormat="1" x14ac:dyDescent="0.2">
      <c r="B277" s="26">
        <v>2013</v>
      </c>
      <c r="C277" s="22">
        <v>15.201709377043839</v>
      </c>
      <c r="D277" s="22">
        <v>13.202251070967632</v>
      </c>
    </row>
    <row r="278" spans="2:4" s="18" customFormat="1" x14ac:dyDescent="0.2">
      <c r="B278" s="26">
        <v>2014</v>
      </c>
      <c r="C278" s="22">
        <v>16.021434829250129</v>
      </c>
      <c r="D278" s="22">
        <v>13.854959351751914</v>
      </c>
    </row>
    <row r="279" spans="2:4" s="18" customFormat="1" x14ac:dyDescent="0.2">
      <c r="B279" s="26">
        <v>2015</v>
      </c>
      <c r="C279" s="22">
        <v>17.059471588625151</v>
      </c>
      <c r="D279" s="22">
        <v>14.473918252873775</v>
      </c>
    </row>
    <row r="280" spans="2:4" s="18" customFormat="1" x14ac:dyDescent="0.2">
      <c r="B280" s="26">
        <v>2016</v>
      </c>
      <c r="C280" s="22">
        <v>16.515540044900739</v>
      </c>
      <c r="D280" s="22">
        <v>13.891702948162498</v>
      </c>
    </row>
    <row r="281" spans="2:4" s="18" customFormat="1" x14ac:dyDescent="0.2">
      <c r="B281" s="26">
        <v>2017</v>
      </c>
      <c r="C281" s="22">
        <v>16.991765986054972</v>
      </c>
      <c r="D281" s="22">
        <v>14.01766525452253</v>
      </c>
    </row>
    <row r="282" spans="2:4" s="18" customFormat="1" x14ac:dyDescent="0.2">
      <c r="B282" s="26" t="s">
        <v>42</v>
      </c>
      <c r="C282" s="21">
        <v>2.8221127119350875E-2</v>
      </c>
      <c r="D282" s="21">
        <v>1.5095550861747631E-2</v>
      </c>
    </row>
    <row r="283" spans="2:4" s="18" customFormat="1" x14ac:dyDescent="0.2">
      <c r="B283" s="63" t="s">
        <v>184</v>
      </c>
    </row>
    <row r="284" spans="2:4" ht="15" x14ac:dyDescent="0.2">
      <c r="B284" s="59"/>
    </row>
  </sheetData>
  <sortState ref="B285:D295">
    <sortCondition ref="B293:B373"/>
  </sortState>
  <mergeCells count="2">
    <mergeCell ref="A1:G1"/>
    <mergeCell ref="A2:G2"/>
  </mergeCells>
  <pageMargins left="0.7" right="0.7" top="0.75" bottom="0.75" header="0.3" footer="0.3"/>
  <pageSetup paperSize="9" scale="60" orientation="landscape" r:id="rId1"/>
  <rowBreaks count="4" manualBreakCount="4">
    <brk id="39" max="16383" man="1"/>
    <brk id="98" max="16383" man="1"/>
    <brk id="157" max="16383" man="1"/>
    <brk id="2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5" tint="0.59999389629810485"/>
  </sheetPr>
  <dimension ref="A1:K986"/>
  <sheetViews>
    <sheetView showGridLines="0" zoomScale="85" zoomScaleNormal="85" workbookViewId="0">
      <selection sqref="A1:G1"/>
    </sheetView>
  </sheetViews>
  <sheetFormatPr defaultColWidth="11.42578125" defaultRowHeight="15" x14ac:dyDescent="0.25"/>
  <cols>
    <col min="1" max="1" width="6.5703125" customWidth="1"/>
    <col min="2" max="2" width="25.5703125" customWidth="1"/>
    <col min="3" max="13" width="20.5703125" customWidth="1"/>
    <col min="19" max="19" width="12.7109375" customWidth="1"/>
    <col min="20" max="26" width="26.140625" customWidth="1"/>
    <col min="27" max="27" width="15.85546875" customWidth="1"/>
  </cols>
  <sheetData>
    <row r="1" spans="1:7" ht="26.25" thickBot="1" x14ac:dyDescent="0.4">
      <c r="A1" s="221" t="s">
        <v>142</v>
      </c>
      <c r="B1" s="222"/>
      <c r="C1" s="222"/>
      <c r="D1" s="222"/>
      <c r="E1" s="222"/>
      <c r="F1" s="222"/>
      <c r="G1" s="223"/>
    </row>
    <row r="2" spans="1:7" ht="26.25" thickBot="1" x14ac:dyDescent="0.4">
      <c r="A2" s="221" t="s">
        <v>1</v>
      </c>
      <c r="B2" s="222"/>
      <c r="C2" s="222"/>
      <c r="D2" s="222"/>
      <c r="E2" s="222"/>
      <c r="F2" s="222"/>
      <c r="G2" s="223"/>
    </row>
    <row r="4" spans="1:7" s="29" customFormat="1" x14ac:dyDescent="0.25">
      <c r="B4" s="9" t="s">
        <v>186</v>
      </c>
    </row>
    <row r="5" spans="1:7" s="38" customFormat="1" ht="30" customHeight="1" x14ac:dyDescent="0.25">
      <c r="B5" s="37" t="s">
        <v>3</v>
      </c>
      <c r="C5" s="224" t="s">
        <v>215</v>
      </c>
      <c r="D5" s="225"/>
    </row>
    <row r="6" spans="1:7" s="30" customFormat="1" x14ac:dyDescent="0.25">
      <c r="B6" s="27" t="s">
        <v>4</v>
      </c>
      <c r="C6" s="28" t="s">
        <v>5</v>
      </c>
      <c r="D6" s="28" t="s">
        <v>38</v>
      </c>
    </row>
    <row r="7" spans="1:7" s="30" customFormat="1" x14ac:dyDescent="0.25">
      <c r="B7" s="27" t="s">
        <v>6</v>
      </c>
      <c r="C7" s="27" t="s">
        <v>214</v>
      </c>
      <c r="D7" s="27" t="s">
        <v>214</v>
      </c>
    </row>
    <row r="8" spans="1:7" s="29" customFormat="1" x14ac:dyDescent="0.25">
      <c r="B8" s="16" t="s">
        <v>7</v>
      </c>
      <c r="C8" s="31">
        <v>41</v>
      </c>
      <c r="D8" s="21">
        <v>7.3122882111646154E-3</v>
      </c>
    </row>
    <row r="9" spans="1:7" s="29" customFormat="1" x14ac:dyDescent="0.25">
      <c r="B9" s="16" t="s">
        <v>8</v>
      </c>
      <c r="C9" s="31">
        <v>-2</v>
      </c>
      <c r="D9" s="21">
        <v>-5.5447740504574439E-4</v>
      </c>
    </row>
    <row r="10" spans="1:7" s="29" customFormat="1" x14ac:dyDescent="0.25">
      <c r="B10" s="16" t="s">
        <v>9</v>
      </c>
      <c r="C10" s="31">
        <v>0.51060000000052241</v>
      </c>
      <c r="D10" s="21">
        <v>1.2671580672244043E-4</v>
      </c>
    </row>
    <row r="11" spans="1:7" s="29" customFormat="1" x14ac:dyDescent="0.25">
      <c r="B11" s="16" t="s">
        <v>10</v>
      </c>
      <c r="C11" s="31">
        <v>0</v>
      </c>
      <c r="D11" s="21" t="s">
        <v>121</v>
      </c>
    </row>
    <row r="12" spans="1:7" s="29" customFormat="1" x14ac:dyDescent="0.25">
      <c r="B12" s="16" t="s">
        <v>163</v>
      </c>
      <c r="C12" s="31">
        <v>0</v>
      </c>
      <c r="D12" s="21" t="s">
        <v>121</v>
      </c>
    </row>
    <row r="13" spans="1:7" s="29" customFormat="1" x14ac:dyDescent="0.25">
      <c r="B13" s="16" t="s">
        <v>11</v>
      </c>
      <c r="C13" s="31">
        <v>-13</v>
      </c>
      <c r="D13" s="21">
        <v>-5.0524679362611733E-3</v>
      </c>
      <c r="F13"/>
    </row>
    <row r="14" spans="1:7" s="29" customFormat="1" x14ac:dyDescent="0.25">
      <c r="B14" s="16" t="s">
        <v>12</v>
      </c>
      <c r="C14" s="31">
        <v>0.20000000000004547</v>
      </c>
      <c r="D14" s="21">
        <v>1.3766519823791678E-4</v>
      </c>
      <c r="F14"/>
    </row>
    <row r="15" spans="1:7" s="29" customFormat="1" x14ac:dyDescent="0.25">
      <c r="B15" s="16" t="s">
        <v>13</v>
      </c>
      <c r="C15" s="31">
        <v>0</v>
      </c>
      <c r="D15" s="21" t="s">
        <v>121</v>
      </c>
      <c r="F15"/>
    </row>
    <row r="16" spans="1:7" s="29" customFormat="1" x14ac:dyDescent="0.25">
      <c r="B16" s="16" t="s">
        <v>14</v>
      </c>
      <c r="C16" s="31">
        <v>345.67800000040006</v>
      </c>
      <c r="D16" s="21">
        <v>1.218720741967178E-2</v>
      </c>
      <c r="F16"/>
    </row>
    <row r="17" spans="2:6" s="29" customFormat="1" x14ac:dyDescent="0.25">
      <c r="B17" s="16" t="s">
        <v>15</v>
      </c>
      <c r="C17" s="31">
        <v>185.08599999996659</v>
      </c>
      <c r="D17" s="21">
        <v>4.7416743567779713E-3</v>
      </c>
      <c r="F17"/>
    </row>
    <row r="18" spans="2:6" s="29" customFormat="1" x14ac:dyDescent="0.25">
      <c r="B18" s="16" t="s">
        <v>16</v>
      </c>
      <c r="C18" s="31">
        <v>0</v>
      </c>
      <c r="D18" s="21" t="s">
        <v>121</v>
      </c>
      <c r="F18"/>
    </row>
    <row r="19" spans="2:6" s="29" customFormat="1" x14ac:dyDescent="0.25">
      <c r="B19" s="16" t="s">
        <v>17</v>
      </c>
      <c r="C19" s="31">
        <v>3</v>
      </c>
      <c r="D19" s="21">
        <v>4.0333422963162143E-4</v>
      </c>
      <c r="F19"/>
    </row>
    <row r="20" spans="2:6" s="29" customFormat="1" x14ac:dyDescent="0.25">
      <c r="B20" s="16" t="s">
        <v>18</v>
      </c>
      <c r="C20" s="31">
        <v>-1</v>
      </c>
      <c r="D20" s="21">
        <v>-5.0042536155732373E-5</v>
      </c>
      <c r="F20"/>
    </row>
    <row r="21" spans="2:6" s="29" customFormat="1" x14ac:dyDescent="0.25">
      <c r="B21" s="16" t="s">
        <v>19</v>
      </c>
      <c r="C21" s="31">
        <v>0</v>
      </c>
      <c r="D21" s="21" t="s">
        <v>121</v>
      </c>
      <c r="F21"/>
    </row>
    <row r="22" spans="2:6" s="29" customFormat="1" x14ac:dyDescent="0.25">
      <c r="B22" s="16" t="s">
        <v>20</v>
      </c>
      <c r="C22" s="31">
        <v>0</v>
      </c>
      <c r="D22" s="21" t="s">
        <v>121</v>
      </c>
      <c r="F22"/>
    </row>
    <row r="23" spans="2:6" s="29" customFormat="1" x14ac:dyDescent="0.25">
      <c r="B23" s="16" t="s">
        <v>21</v>
      </c>
      <c r="C23" s="31">
        <v>0</v>
      </c>
      <c r="D23" s="21" t="s">
        <v>121</v>
      </c>
      <c r="F23"/>
    </row>
    <row r="24" spans="2:6" s="29" customFormat="1" x14ac:dyDescent="0.25">
      <c r="B24" s="16" t="s">
        <v>22</v>
      </c>
      <c r="C24" s="31">
        <v>0</v>
      </c>
      <c r="D24" s="21" t="s">
        <v>121</v>
      </c>
      <c r="F24"/>
    </row>
    <row r="25" spans="2:6" s="29" customFormat="1" x14ac:dyDescent="0.25">
      <c r="B25" s="16" t="s">
        <v>167</v>
      </c>
      <c r="C25" s="31">
        <v>-16</v>
      </c>
      <c r="D25" s="21">
        <v>-2.2889842632331903E-2</v>
      </c>
      <c r="F25"/>
    </row>
    <row r="26" spans="2:6" s="29" customFormat="1" x14ac:dyDescent="0.25">
      <c r="B26" s="16" t="s">
        <v>23</v>
      </c>
      <c r="C26" s="31">
        <v>-312.69399999999996</v>
      </c>
      <c r="D26" s="21">
        <v>-9.285107257369582E-2</v>
      </c>
      <c r="F26"/>
    </row>
    <row r="27" spans="2:6" s="29" customFormat="1" x14ac:dyDescent="0.25">
      <c r="B27" s="16" t="s">
        <v>24</v>
      </c>
      <c r="C27" s="31">
        <v>0</v>
      </c>
      <c r="D27" s="21" t="s">
        <v>121</v>
      </c>
      <c r="F27"/>
    </row>
    <row r="28" spans="2:6" s="29" customFormat="1" x14ac:dyDescent="0.25">
      <c r="B28" s="16" t="s">
        <v>25</v>
      </c>
      <c r="C28" s="31">
        <v>77</v>
      </c>
      <c r="D28" s="21">
        <v>4.0158548033795765E-3</v>
      </c>
      <c r="F28"/>
    </row>
    <row r="29" spans="2:6" s="29" customFormat="1" x14ac:dyDescent="0.25">
      <c r="B29" s="16" t="s">
        <v>26</v>
      </c>
      <c r="C29" s="31">
        <v>-6.5999999999999091</v>
      </c>
      <c r="D29" s="21">
        <v>-2.5855989971009597E-3</v>
      </c>
      <c r="F29"/>
    </row>
    <row r="30" spans="2:6" s="29" customFormat="1" x14ac:dyDescent="0.25">
      <c r="B30" s="16" t="s">
        <v>27</v>
      </c>
      <c r="C30" s="31">
        <v>6</v>
      </c>
      <c r="D30" s="21">
        <v>5.64865373752589E-4</v>
      </c>
      <c r="F30"/>
    </row>
    <row r="31" spans="2:6" s="29" customFormat="1" x14ac:dyDescent="0.25">
      <c r="B31" s="16" t="s">
        <v>28</v>
      </c>
      <c r="C31" s="31">
        <v>0</v>
      </c>
      <c r="D31" s="21" t="s">
        <v>121</v>
      </c>
      <c r="F31"/>
    </row>
    <row r="32" spans="2:6" s="29" customFormat="1" x14ac:dyDescent="0.25">
      <c r="B32" s="16" t="s">
        <v>29</v>
      </c>
      <c r="C32" s="31">
        <v>0</v>
      </c>
      <c r="D32" s="21" t="s">
        <v>121</v>
      </c>
      <c r="F32"/>
    </row>
    <row r="33" spans="2:6" s="29" customFormat="1" x14ac:dyDescent="0.25">
      <c r="B33" s="16" t="s">
        <v>30</v>
      </c>
      <c r="C33" s="31">
        <v>-112</v>
      </c>
      <c r="D33" s="21">
        <v>-7.2407551073183345E-3</v>
      </c>
      <c r="F33"/>
    </row>
    <row r="34" spans="2:6" s="29" customFormat="1" x14ac:dyDescent="0.25">
      <c r="B34" s="16" t="s">
        <v>31</v>
      </c>
      <c r="C34" s="31">
        <v>-8</v>
      </c>
      <c r="D34" s="21">
        <v>-7.3515897812902035E-4</v>
      </c>
      <c r="F34"/>
    </row>
    <row r="35" spans="2:6" s="29" customFormat="1" x14ac:dyDescent="0.25">
      <c r="B35" s="16" t="s">
        <v>32</v>
      </c>
      <c r="C35" s="31">
        <v>62</v>
      </c>
      <c r="D35" s="21">
        <v>1.1784831781030222E-2</v>
      </c>
      <c r="F35"/>
    </row>
    <row r="36" spans="2:6" s="29" customFormat="1" x14ac:dyDescent="0.25">
      <c r="B36" s="16" t="s">
        <v>33</v>
      </c>
      <c r="C36" s="31">
        <v>67</v>
      </c>
      <c r="D36" s="21">
        <v>4.1223158801452038E-3</v>
      </c>
      <c r="F36"/>
    </row>
    <row r="37" spans="2:6" s="29" customFormat="1" x14ac:dyDescent="0.25">
      <c r="B37" s="2" t="s">
        <v>40</v>
      </c>
      <c r="C37" s="32">
        <v>316.18060000037076</v>
      </c>
      <c r="D37" s="33">
        <v>1.3732982227407809E-3</v>
      </c>
    </row>
    <row r="38" spans="2:6" s="29" customFormat="1" x14ac:dyDescent="0.25">
      <c r="B38" s="9"/>
    </row>
    <row r="39" spans="2:6" s="29" customFormat="1" x14ac:dyDescent="0.25">
      <c r="B39" s="9"/>
    </row>
    <row r="40" spans="2:6" s="29" customFormat="1" x14ac:dyDescent="0.25">
      <c r="B40" s="9" t="s">
        <v>187</v>
      </c>
    </row>
    <row r="41" spans="2:6" s="38" customFormat="1" ht="26.1" customHeight="1" x14ac:dyDescent="0.25">
      <c r="B41" s="37" t="s">
        <v>3</v>
      </c>
      <c r="C41" s="37" t="s">
        <v>36</v>
      </c>
      <c r="D41" s="50" t="s">
        <v>85</v>
      </c>
    </row>
    <row r="42" spans="2:6" s="30" customFormat="1" x14ac:dyDescent="0.25">
      <c r="B42" s="27" t="s">
        <v>4</v>
      </c>
      <c r="C42" s="28" t="s">
        <v>5</v>
      </c>
      <c r="D42" s="28" t="s">
        <v>38</v>
      </c>
    </row>
    <row r="43" spans="2:6" s="30" customFormat="1" x14ac:dyDescent="0.25">
      <c r="B43" s="27" t="s">
        <v>6</v>
      </c>
      <c r="C43" s="27">
        <v>2017</v>
      </c>
      <c r="D43" s="27">
        <v>2017</v>
      </c>
    </row>
    <row r="44" spans="2:6" s="29" customFormat="1" x14ac:dyDescent="0.25">
      <c r="B44" s="16" t="s">
        <v>7</v>
      </c>
      <c r="C44" s="34">
        <v>4004</v>
      </c>
      <c r="D44" s="20">
        <v>0.70892351274787535</v>
      </c>
    </row>
    <row r="45" spans="2:6" s="29" customFormat="1" x14ac:dyDescent="0.25">
      <c r="B45" s="16" t="s">
        <v>8</v>
      </c>
      <c r="C45" s="34">
        <v>3102</v>
      </c>
      <c r="D45" s="20">
        <v>0.86047156726768381</v>
      </c>
    </row>
    <row r="46" spans="2:6" s="29" customFormat="1" x14ac:dyDescent="0.25">
      <c r="B46" s="16" t="s">
        <v>9</v>
      </c>
      <c r="C46" s="34">
        <v>2870</v>
      </c>
      <c r="D46" s="20">
        <v>0.71215880893300243</v>
      </c>
    </row>
    <row r="47" spans="2:6" s="29" customFormat="1" x14ac:dyDescent="0.25">
      <c r="B47" s="16" t="s">
        <v>10</v>
      </c>
      <c r="C47" s="34">
        <v>980</v>
      </c>
      <c r="D47" s="20">
        <v>0.3761996161228407</v>
      </c>
    </row>
    <row r="48" spans="2:6" s="29" customFormat="1" x14ac:dyDescent="0.25">
      <c r="B48" s="16" t="s">
        <v>163</v>
      </c>
      <c r="C48" s="34">
        <v>3238</v>
      </c>
      <c r="D48" s="21">
        <v>0.33845510609386431</v>
      </c>
    </row>
    <row r="49" spans="2:4" s="29" customFormat="1" x14ac:dyDescent="0.25">
      <c r="B49" s="16" t="s">
        <v>11</v>
      </c>
      <c r="C49" s="34">
        <v>642</v>
      </c>
      <c r="D49" s="20">
        <v>0.25078125000000001</v>
      </c>
    </row>
    <row r="50" spans="2:4" s="29" customFormat="1" x14ac:dyDescent="0.25">
      <c r="B50" s="16" t="s">
        <v>12</v>
      </c>
      <c r="C50" s="34">
        <v>132</v>
      </c>
      <c r="D50" s="20">
        <v>9.0846524432209225E-2</v>
      </c>
    </row>
    <row r="51" spans="2:4" s="29" customFormat="1" x14ac:dyDescent="0.25">
      <c r="B51" s="16" t="s">
        <v>13</v>
      </c>
      <c r="C51" s="34">
        <v>3331</v>
      </c>
      <c r="D51" s="20">
        <v>0.562099223759703</v>
      </c>
    </row>
    <row r="52" spans="2:4" s="29" customFormat="1" x14ac:dyDescent="0.25">
      <c r="B52" s="16" t="s">
        <v>14</v>
      </c>
      <c r="C52" s="34">
        <v>16641.140000000101</v>
      </c>
      <c r="D52" s="20">
        <v>0.57963512100203229</v>
      </c>
    </row>
    <row r="53" spans="2:4" s="29" customFormat="1" x14ac:dyDescent="0.25">
      <c r="B53" s="16" t="s">
        <v>15</v>
      </c>
      <c r="C53" s="34">
        <v>20736.425999999999</v>
      </c>
      <c r="D53" s="20">
        <v>0.52873449503795067</v>
      </c>
    </row>
    <row r="54" spans="2:4" s="29" customFormat="1" x14ac:dyDescent="0.25">
      <c r="B54" s="16" t="s">
        <v>16</v>
      </c>
      <c r="C54" s="34">
        <v>532</v>
      </c>
      <c r="D54" s="20">
        <v>0.23749999999999999</v>
      </c>
    </row>
    <row r="55" spans="2:4" s="29" customFormat="1" x14ac:dyDescent="0.25">
      <c r="B55" s="16" t="s">
        <v>17</v>
      </c>
      <c r="C55" s="34">
        <v>3066</v>
      </c>
      <c r="D55" s="20">
        <v>0.41204139228598308</v>
      </c>
    </row>
    <row r="56" spans="2:4" s="29" customFormat="1" x14ac:dyDescent="0.25">
      <c r="B56" s="16" t="s">
        <v>18</v>
      </c>
      <c r="C56" s="34">
        <v>13291</v>
      </c>
      <c r="D56" s="20">
        <v>0.66514863377039335</v>
      </c>
    </row>
    <row r="57" spans="2:4" s="29" customFormat="1" x14ac:dyDescent="0.25">
      <c r="B57" s="16" t="s">
        <v>19</v>
      </c>
      <c r="C57" s="34">
        <v>0</v>
      </c>
      <c r="D57" s="20">
        <v>0</v>
      </c>
    </row>
    <row r="58" spans="2:4" s="29" customFormat="1" x14ac:dyDescent="0.25">
      <c r="B58" s="16" t="s">
        <v>20</v>
      </c>
      <c r="C58" s="34">
        <v>257</v>
      </c>
      <c r="D58" s="20">
        <v>0.11592241768155165</v>
      </c>
    </row>
    <row r="59" spans="2:4" s="29" customFormat="1" x14ac:dyDescent="0.25">
      <c r="B59" s="16" t="s">
        <v>21</v>
      </c>
      <c r="C59" s="34">
        <v>152</v>
      </c>
      <c r="D59" s="20">
        <v>7.9539508110936685E-2</v>
      </c>
    </row>
    <row r="60" spans="2:4" s="29" customFormat="1" x14ac:dyDescent="0.25">
      <c r="B60" s="16" t="s">
        <v>22</v>
      </c>
      <c r="C60" s="34">
        <v>262</v>
      </c>
      <c r="D60" s="20">
        <v>0.95272727272727276</v>
      </c>
    </row>
    <row r="61" spans="2:4" s="29" customFormat="1" x14ac:dyDescent="0.25">
      <c r="B61" s="16" t="s">
        <v>167</v>
      </c>
      <c r="C61" s="34">
        <v>324</v>
      </c>
      <c r="D61" s="20">
        <v>0.47437774524158127</v>
      </c>
    </row>
    <row r="62" spans="2:4" s="29" customFormat="1" x14ac:dyDescent="0.25">
      <c r="B62" s="16" t="s">
        <v>23</v>
      </c>
      <c r="C62" s="34">
        <v>2310</v>
      </c>
      <c r="D62" s="20">
        <v>0.75613747954173482</v>
      </c>
    </row>
    <row r="63" spans="2:4" s="29" customFormat="1" x14ac:dyDescent="0.25">
      <c r="B63" s="16" t="s">
        <v>24</v>
      </c>
      <c r="C63" s="34">
        <v>2459</v>
      </c>
      <c r="D63" s="20">
        <v>0.637707468879668</v>
      </c>
    </row>
    <row r="64" spans="2:4" s="29" customFormat="1" x14ac:dyDescent="0.25">
      <c r="B64" s="16" t="s">
        <v>25</v>
      </c>
      <c r="C64" s="34">
        <v>11829</v>
      </c>
      <c r="D64" s="20">
        <v>0.6144615864110955</v>
      </c>
    </row>
    <row r="65" spans="2:7" s="29" customFormat="1" x14ac:dyDescent="0.25">
      <c r="B65" s="16" t="s">
        <v>26</v>
      </c>
      <c r="C65" s="34">
        <v>1639.1</v>
      </c>
      <c r="D65" s="20">
        <v>0.64379418695993718</v>
      </c>
    </row>
    <row r="66" spans="2:7" s="29" customFormat="1" x14ac:dyDescent="0.25">
      <c r="B66" s="16" t="s">
        <v>27</v>
      </c>
      <c r="C66" s="34">
        <v>4030</v>
      </c>
      <c r="D66" s="20">
        <v>0.37918705306736922</v>
      </c>
    </row>
    <row r="67" spans="2:7" s="29" customFormat="1" x14ac:dyDescent="0.25">
      <c r="B67" s="16" t="s">
        <v>28</v>
      </c>
      <c r="C67" s="34">
        <v>1588</v>
      </c>
      <c r="D67" s="20">
        <v>0.43794815223386652</v>
      </c>
    </row>
    <row r="68" spans="2:7" s="29" customFormat="1" x14ac:dyDescent="0.25">
      <c r="B68" s="16" t="s">
        <v>29</v>
      </c>
      <c r="C68" s="34">
        <v>609</v>
      </c>
      <c r="D68" s="20">
        <v>0.50455675227837615</v>
      </c>
    </row>
    <row r="69" spans="2:7" s="29" customFormat="1" x14ac:dyDescent="0.25">
      <c r="B69" s="16" t="s">
        <v>30</v>
      </c>
      <c r="C69" s="34">
        <v>9730</v>
      </c>
      <c r="D69" s="20">
        <v>0.63362854910132849</v>
      </c>
    </row>
    <row r="70" spans="2:7" s="29" customFormat="1" x14ac:dyDescent="0.25">
      <c r="B70" s="16" t="s">
        <v>31</v>
      </c>
      <c r="C70" s="34">
        <v>8189</v>
      </c>
      <c r="D70" s="20">
        <v>0.75308074305683281</v>
      </c>
    </row>
    <row r="71" spans="2:7" s="29" customFormat="1" x14ac:dyDescent="0.25">
      <c r="B71" s="16" t="s">
        <v>32</v>
      </c>
      <c r="C71" s="34">
        <v>5323</v>
      </c>
      <c r="D71" s="20">
        <v>1</v>
      </c>
    </row>
    <row r="72" spans="2:7" s="29" customFormat="1" x14ac:dyDescent="0.25">
      <c r="B72" s="16" t="s">
        <v>33</v>
      </c>
      <c r="C72" s="34">
        <v>5875</v>
      </c>
      <c r="D72" s="20">
        <v>0.35998774509803921</v>
      </c>
    </row>
    <row r="73" spans="2:7" s="29" customFormat="1" x14ac:dyDescent="0.25">
      <c r="B73" s="2" t="s">
        <v>40</v>
      </c>
      <c r="C73" s="35">
        <v>127141.66600000011</v>
      </c>
      <c r="D73" s="36">
        <v>0.55146954058370268</v>
      </c>
    </row>
    <row r="74" spans="2:7" s="29" customFormat="1" x14ac:dyDescent="0.25">
      <c r="B74" s="9"/>
    </row>
    <row r="75" spans="2:7" s="29" customFormat="1" x14ac:dyDescent="0.25">
      <c r="B75" s="9"/>
    </row>
    <row r="76" spans="2:7" s="29" customFormat="1" x14ac:dyDescent="0.25">
      <c r="B76" s="9" t="s">
        <v>188</v>
      </c>
    </row>
    <row r="77" spans="2:7" s="30" customFormat="1" x14ac:dyDescent="0.25">
      <c r="B77" s="26" t="s">
        <v>3</v>
      </c>
      <c r="C77" s="226" t="s">
        <v>86</v>
      </c>
      <c r="D77" s="227"/>
      <c r="E77" s="227"/>
      <c r="F77" s="227"/>
      <c r="G77" s="228"/>
    </row>
    <row r="78" spans="2:7" s="30" customFormat="1" x14ac:dyDescent="0.25">
      <c r="B78" s="27" t="s">
        <v>4</v>
      </c>
      <c r="C78" s="229" t="s">
        <v>5</v>
      </c>
      <c r="D78" s="230"/>
      <c r="E78" s="230"/>
      <c r="F78" s="230"/>
      <c r="G78" s="231"/>
    </row>
    <row r="79" spans="2:7" s="30" customFormat="1" x14ac:dyDescent="0.25">
      <c r="B79" s="27" t="s">
        <v>6</v>
      </c>
      <c r="C79" s="27">
        <v>2013</v>
      </c>
      <c r="D79" s="27">
        <v>2014</v>
      </c>
      <c r="E79" s="27">
        <v>2015</v>
      </c>
      <c r="F79" s="27">
        <v>2016</v>
      </c>
      <c r="G79" s="27">
        <v>2017</v>
      </c>
    </row>
    <row r="80" spans="2:7" s="29" customFormat="1" x14ac:dyDescent="0.25">
      <c r="B80" s="16" t="s">
        <v>30</v>
      </c>
      <c r="C80" s="34">
        <v>2426</v>
      </c>
      <c r="D80" s="34">
        <v>2424</v>
      </c>
      <c r="E80" s="34">
        <v>2692.1</v>
      </c>
      <c r="F80" s="34">
        <v>2694.9</v>
      </c>
      <c r="G80" s="34">
        <v>2675</v>
      </c>
    </row>
    <row r="81" spans="2:8" s="29" customFormat="1" x14ac:dyDescent="0.25">
      <c r="B81" s="16" t="s">
        <v>14</v>
      </c>
      <c r="C81" s="34">
        <v>2033</v>
      </c>
      <c r="D81" s="34">
        <v>2033</v>
      </c>
      <c r="E81" s="34">
        <v>2030</v>
      </c>
      <c r="F81" s="34">
        <v>2166.4369999999999</v>
      </c>
      <c r="G81" s="34">
        <v>2639.9</v>
      </c>
    </row>
    <row r="82" spans="2:8" s="29" customFormat="1" x14ac:dyDescent="0.25">
      <c r="B82" s="16" t="s">
        <v>15</v>
      </c>
      <c r="C82" s="34">
        <v>871</v>
      </c>
      <c r="D82" s="34">
        <v>871</v>
      </c>
      <c r="E82" s="34">
        <v>994</v>
      </c>
      <c r="F82" s="34">
        <v>994</v>
      </c>
      <c r="G82" s="34">
        <v>1101</v>
      </c>
    </row>
    <row r="83" spans="2:8" s="29" customFormat="1" x14ac:dyDescent="0.25">
      <c r="B83" s="16" t="s">
        <v>18</v>
      </c>
      <c r="C83" s="34">
        <v>923</v>
      </c>
      <c r="D83" s="34">
        <v>923</v>
      </c>
      <c r="E83" s="34">
        <v>923</v>
      </c>
      <c r="F83" s="34">
        <v>962.6</v>
      </c>
      <c r="G83" s="34">
        <v>962.6</v>
      </c>
    </row>
    <row r="84" spans="2:8" s="29" customFormat="1" x14ac:dyDescent="0.25">
      <c r="B84" s="16" t="s">
        <v>8</v>
      </c>
      <c r="C84" s="34">
        <v>260.8</v>
      </c>
      <c r="D84" s="34">
        <v>260.8</v>
      </c>
      <c r="E84" s="34">
        <v>260.8</v>
      </c>
      <c r="F84" s="34">
        <v>260.8</v>
      </c>
      <c r="G84" s="34">
        <v>260.8</v>
      </c>
    </row>
    <row r="85" spans="2:8" s="29" customFormat="1" x14ac:dyDescent="0.25">
      <c r="B85" s="16" t="s">
        <v>33</v>
      </c>
      <c r="C85" s="34">
        <v>109</v>
      </c>
      <c r="D85" s="34">
        <v>109</v>
      </c>
      <c r="E85" s="34">
        <v>109</v>
      </c>
      <c r="F85" s="34">
        <v>109</v>
      </c>
      <c r="G85" s="34">
        <v>109</v>
      </c>
    </row>
    <row r="86" spans="2:8" s="29" customFormat="1" x14ac:dyDescent="0.25">
      <c r="B86" s="16" t="s">
        <v>23</v>
      </c>
      <c r="C86" s="34"/>
      <c r="D86" s="34"/>
      <c r="E86" s="34">
        <v>125</v>
      </c>
      <c r="F86" s="34">
        <v>71.793999999999997</v>
      </c>
      <c r="G86" s="34">
        <v>87</v>
      </c>
    </row>
    <row r="87" spans="2:8" s="29" customFormat="1" x14ac:dyDescent="0.25">
      <c r="B87" s="16" t="s">
        <v>32</v>
      </c>
      <c r="C87" s="34"/>
      <c r="D87" s="34"/>
      <c r="E87" s="34"/>
      <c r="F87" s="34">
        <v>137</v>
      </c>
      <c r="G87" s="34">
        <v>137</v>
      </c>
      <c r="H87" s="209"/>
    </row>
    <row r="88" spans="2:8" s="29" customFormat="1" x14ac:dyDescent="0.25">
      <c r="B88" s="2" t="s">
        <v>40</v>
      </c>
      <c r="C88" s="35">
        <f>SUM(C80:C87)</f>
        <v>6622.8</v>
      </c>
      <c r="D88" s="35">
        <f t="shared" ref="D88:G88" si="0">SUM(D80:D87)</f>
        <v>6620.8</v>
      </c>
      <c r="E88" s="35">
        <f t="shared" si="0"/>
        <v>7133.9000000000005</v>
      </c>
      <c r="F88" s="35">
        <f t="shared" si="0"/>
        <v>7396.5309999999999</v>
      </c>
      <c r="G88" s="35">
        <f t="shared" si="0"/>
        <v>7972.3</v>
      </c>
      <c r="H88" s="210"/>
    </row>
    <row r="89" spans="2:8" s="29" customFormat="1" x14ac:dyDescent="0.25">
      <c r="B89" s="9"/>
      <c r="C89" s="202"/>
      <c r="D89" s="202"/>
      <c r="E89" s="202"/>
      <c r="F89" s="202"/>
      <c r="G89" s="203"/>
    </row>
    <row r="90" spans="2:8" s="29" customFormat="1" x14ac:dyDescent="0.25">
      <c r="B90" s="9"/>
    </row>
    <row r="91" spans="2:8" s="29" customFormat="1" x14ac:dyDescent="0.25">
      <c r="B91" s="9" t="s">
        <v>189</v>
      </c>
    </row>
    <row r="92" spans="2:8" s="30" customFormat="1" ht="54" customHeight="1" x14ac:dyDescent="0.25">
      <c r="B92" s="37" t="s">
        <v>3</v>
      </c>
      <c r="C92" s="37" t="s">
        <v>87</v>
      </c>
    </row>
    <row r="93" spans="2:8" s="30" customFormat="1" x14ac:dyDescent="0.25">
      <c r="B93" s="27" t="s">
        <v>4</v>
      </c>
      <c r="C93" s="28" t="s">
        <v>38</v>
      </c>
    </row>
    <row r="94" spans="2:8" s="30" customFormat="1" x14ac:dyDescent="0.25">
      <c r="B94" s="27" t="s">
        <v>6</v>
      </c>
      <c r="C94" s="27">
        <v>2017</v>
      </c>
    </row>
    <row r="95" spans="2:8" s="29" customFormat="1" x14ac:dyDescent="0.25">
      <c r="B95" s="16" t="s">
        <v>7</v>
      </c>
      <c r="C95" s="20">
        <v>0.87818696883852687</v>
      </c>
      <c r="E95" s="211"/>
    </row>
    <row r="96" spans="2:8" s="29" customFormat="1" x14ac:dyDescent="0.25">
      <c r="B96" s="16" t="s">
        <v>8</v>
      </c>
      <c r="C96" s="20">
        <v>1</v>
      </c>
    </row>
    <row r="97" spans="2:3" s="29" customFormat="1" x14ac:dyDescent="0.25">
      <c r="B97" s="16" t="s">
        <v>9</v>
      </c>
      <c r="C97" s="20">
        <v>1</v>
      </c>
    </row>
    <row r="98" spans="2:3" s="29" customFormat="1" x14ac:dyDescent="0.25">
      <c r="B98" s="16" t="s">
        <v>10</v>
      </c>
      <c r="C98" s="20">
        <v>1</v>
      </c>
    </row>
    <row r="99" spans="2:3" s="29" customFormat="1" x14ac:dyDescent="0.25">
      <c r="B99" s="16" t="s">
        <v>163</v>
      </c>
      <c r="C99" s="20">
        <v>0.98338037002195045</v>
      </c>
    </row>
    <row r="100" spans="2:3" s="29" customFormat="1" x14ac:dyDescent="0.25">
      <c r="B100" s="16" t="s">
        <v>11</v>
      </c>
      <c r="C100" s="20">
        <v>0.798828125</v>
      </c>
    </row>
    <row r="101" spans="2:3" s="29" customFormat="1" x14ac:dyDescent="0.25">
      <c r="B101" s="16" t="s">
        <v>12</v>
      </c>
      <c r="C101" s="20">
        <v>0.84583620096352374</v>
      </c>
    </row>
    <row r="102" spans="2:3" s="29" customFormat="1" x14ac:dyDescent="0.25">
      <c r="B102" s="16" t="s">
        <v>13</v>
      </c>
      <c r="C102" s="20">
        <v>1</v>
      </c>
    </row>
    <row r="103" spans="2:3" s="29" customFormat="1" x14ac:dyDescent="0.25">
      <c r="B103" s="16" t="s">
        <v>14</v>
      </c>
      <c r="C103" s="20">
        <v>0.97947309203912492</v>
      </c>
    </row>
    <row r="104" spans="2:3" s="29" customFormat="1" x14ac:dyDescent="0.25">
      <c r="B104" s="16" t="s">
        <v>15</v>
      </c>
      <c r="C104" s="20">
        <v>0.85002232465166039</v>
      </c>
    </row>
    <row r="105" spans="2:3" s="29" customFormat="1" x14ac:dyDescent="0.25">
      <c r="B105" s="16" t="s">
        <v>16</v>
      </c>
      <c r="C105" s="20">
        <v>1</v>
      </c>
    </row>
    <row r="106" spans="2:3" s="29" customFormat="1" x14ac:dyDescent="0.25">
      <c r="B106" s="16" t="s">
        <v>17</v>
      </c>
      <c r="C106" s="20">
        <v>0.94140572503695741</v>
      </c>
    </row>
    <row r="107" spans="2:3" s="29" customFormat="1" x14ac:dyDescent="0.25">
      <c r="B107" s="16" t="s">
        <v>18</v>
      </c>
      <c r="C107" s="20">
        <v>0.8401060954859374</v>
      </c>
    </row>
    <row r="108" spans="2:3" s="29" customFormat="1" x14ac:dyDescent="0.25">
      <c r="B108" s="16" t="s">
        <v>19</v>
      </c>
      <c r="C108" s="20">
        <v>0.76430205949656749</v>
      </c>
    </row>
    <row r="109" spans="2:3" s="29" customFormat="1" x14ac:dyDescent="0.25">
      <c r="B109" s="16" t="s">
        <v>20</v>
      </c>
      <c r="C109" s="20">
        <v>1</v>
      </c>
    </row>
    <row r="110" spans="2:3" s="29" customFormat="1" x14ac:dyDescent="0.25">
      <c r="B110" s="16" t="s">
        <v>21</v>
      </c>
      <c r="C110" s="20">
        <v>1</v>
      </c>
    </row>
    <row r="111" spans="2:3" s="29" customFormat="1" x14ac:dyDescent="0.25">
      <c r="B111" s="16" t="s">
        <v>22</v>
      </c>
      <c r="C111" s="20">
        <v>1</v>
      </c>
    </row>
    <row r="112" spans="2:3" s="29" customFormat="1" x14ac:dyDescent="0.25">
      <c r="B112" s="16" t="s">
        <v>167</v>
      </c>
      <c r="C112" s="20">
        <v>1</v>
      </c>
    </row>
    <row r="113" spans="2:5" s="29" customFormat="1" x14ac:dyDescent="0.25">
      <c r="B113" s="16" t="s">
        <v>23</v>
      </c>
      <c r="C113" s="20">
        <v>1</v>
      </c>
    </row>
    <row r="114" spans="2:5" s="29" customFormat="1" x14ac:dyDescent="0.25">
      <c r="B114" s="16" t="s">
        <v>24</v>
      </c>
      <c r="C114" s="20">
        <v>1</v>
      </c>
    </row>
    <row r="115" spans="2:5" s="29" customFormat="1" x14ac:dyDescent="0.25">
      <c r="B115" s="16" t="s">
        <v>25</v>
      </c>
      <c r="C115" s="20">
        <v>0.96166432912575972</v>
      </c>
    </row>
    <row r="116" spans="2:5" s="29" customFormat="1" x14ac:dyDescent="0.25">
      <c r="B116" s="16" t="s">
        <v>26</v>
      </c>
      <c r="C116" s="20">
        <v>1</v>
      </c>
    </row>
    <row r="117" spans="2:5" s="29" customFormat="1" x14ac:dyDescent="0.25">
      <c r="B117" s="16" t="s">
        <v>27</v>
      </c>
      <c r="C117" s="20">
        <v>1</v>
      </c>
    </row>
    <row r="118" spans="2:5" s="29" customFormat="1" x14ac:dyDescent="0.25">
      <c r="B118" s="16" t="s">
        <v>28</v>
      </c>
      <c r="C118" s="20">
        <v>1</v>
      </c>
    </row>
    <row r="119" spans="2:5" s="29" customFormat="1" x14ac:dyDescent="0.25">
      <c r="B119" s="16" t="s">
        <v>29</v>
      </c>
      <c r="C119" s="20">
        <v>1</v>
      </c>
    </row>
    <row r="120" spans="2:5" s="29" customFormat="1" x14ac:dyDescent="0.25">
      <c r="B120" s="16" t="s">
        <v>30</v>
      </c>
      <c r="C120" s="20">
        <v>0.99869757749413912</v>
      </c>
    </row>
    <row r="121" spans="2:5" s="29" customFormat="1" x14ac:dyDescent="0.25">
      <c r="B121" s="16" t="s">
        <v>31</v>
      </c>
      <c r="C121" s="20">
        <v>0.88982894978848626</v>
      </c>
    </row>
    <row r="122" spans="2:5" s="29" customFormat="1" x14ac:dyDescent="0.25">
      <c r="B122" s="16" t="s">
        <v>32</v>
      </c>
      <c r="C122" s="20">
        <v>0.5803118542175465</v>
      </c>
    </row>
    <row r="123" spans="2:5" s="29" customFormat="1" x14ac:dyDescent="0.25">
      <c r="B123" s="16" t="s">
        <v>33</v>
      </c>
      <c r="C123" s="20">
        <v>0.97291666666666665</v>
      </c>
    </row>
    <row r="124" spans="2:5" s="29" customFormat="1" x14ac:dyDescent="0.25">
      <c r="B124" s="2" t="s">
        <v>40</v>
      </c>
      <c r="C124" s="36">
        <v>0.92876493144181405</v>
      </c>
    </row>
    <row r="125" spans="2:5" s="29" customFormat="1" x14ac:dyDescent="0.25">
      <c r="B125" s="9"/>
    </row>
    <row r="126" spans="2:5" s="29" customFormat="1" x14ac:dyDescent="0.25">
      <c r="B126" s="9"/>
    </row>
    <row r="127" spans="2:5" s="29" customFormat="1" x14ac:dyDescent="0.25">
      <c r="B127" s="9" t="s">
        <v>190</v>
      </c>
    </row>
    <row r="128" spans="2:5" s="38" customFormat="1" ht="38.25" x14ac:dyDescent="0.25">
      <c r="B128" s="37" t="s">
        <v>3</v>
      </c>
      <c r="C128" s="37" t="s">
        <v>88</v>
      </c>
      <c r="D128" s="37" t="s">
        <v>89</v>
      </c>
      <c r="E128" s="37" t="s">
        <v>90</v>
      </c>
    </row>
    <row r="129" spans="2:5" s="29" customFormat="1" x14ac:dyDescent="0.25">
      <c r="B129" s="27" t="s">
        <v>4</v>
      </c>
      <c r="C129" s="28" t="s">
        <v>91</v>
      </c>
      <c r="D129" s="28" t="s">
        <v>91</v>
      </c>
      <c r="E129" s="28" t="s">
        <v>91</v>
      </c>
    </row>
    <row r="130" spans="2:5" s="29" customFormat="1" x14ac:dyDescent="0.25">
      <c r="B130" s="27" t="s">
        <v>6</v>
      </c>
      <c r="C130" s="27">
        <v>2017</v>
      </c>
      <c r="D130" s="27">
        <v>2017</v>
      </c>
      <c r="E130" s="27">
        <v>2017</v>
      </c>
    </row>
    <row r="131" spans="2:5" s="29" customFormat="1" x14ac:dyDescent="0.25">
      <c r="B131" s="16" t="s">
        <v>7</v>
      </c>
      <c r="C131" s="34">
        <v>24.395188501688075</v>
      </c>
      <c r="D131" s="34">
        <v>55.552491850673285</v>
      </c>
      <c r="E131" s="34">
        <v>79.94768035236136</v>
      </c>
    </row>
    <row r="132" spans="2:5" s="29" customFormat="1" x14ac:dyDescent="0.25">
      <c r="B132" s="16" t="s">
        <v>8</v>
      </c>
      <c r="C132" s="34">
        <v>10.375399464214466</v>
      </c>
      <c r="D132" s="34">
        <v>64.615933767788263</v>
      </c>
      <c r="E132" s="34">
        <v>74.991333232002731</v>
      </c>
    </row>
    <row r="133" spans="2:5" s="29" customFormat="1" x14ac:dyDescent="0.25">
      <c r="B133" s="16" t="s">
        <v>9</v>
      </c>
      <c r="C133" s="34">
        <v>5.6055870015976073</v>
      </c>
      <c r="D133" s="34">
        <v>14.727193378428906</v>
      </c>
      <c r="E133" s="34">
        <v>20.332780380026513</v>
      </c>
    </row>
    <row r="134" spans="2:5" s="29" customFormat="1" x14ac:dyDescent="0.25">
      <c r="B134" s="16" t="s">
        <v>10</v>
      </c>
      <c r="C134" s="34">
        <v>6.1186958693765945</v>
      </c>
      <c r="D134" s="34">
        <v>17.203280309205162</v>
      </c>
      <c r="E134" s="34">
        <v>23.321976178581757</v>
      </c>
    </row>
    <row r="135" spans="2:5" s="29" customFormat="1" x14ac:dyDescent="0.25">
      <c r="B135" s="16" t="s">
        <v>163</v>
      </c>
      <c r="C135" s="34">
        <v>10.793667157795561</v>
      </c>
      <c r="D135" s="34">
        <v>37.234157083925766</v>
      </c>
      <c r="E135" s="34">
        <v>48.027824241721326</v>
      </c>
    </row>
    <row r="136" spans="2:5" s="29" customFormat="1" x14ac:dyDescent="0.25">
      <c r="B136" s="16" t="s">
        <v>11</v>
      </c>
      <c r="C136" s="34">
        <v>4.0550085616438354</v>
      </c>
      <c r="D136" s="34">
        <v>83.815282534246577</v>
      </c>
      <c r="E136" s="34">
        <v>87.870291095890408</v>
      </c>
    </row>
    <row r="137" spans="2:5" s="29" customFormat="1" x14ac:dyDescent="0.25">
      <c r="B137" s="16" t="s">
        <v>12</v>
      </c>
      <c r="C137" s="34">
        <v>2.6778794935372257</v>
      </c>
      <c r="D137" s="34">
        <v>9.9450470919872913</v>
      </c>
      <c r="E137" s="34">
        <v>12.622926585524517</v>
      </c>
    </row>
    <row r="138" spans="2:5" s="29" customFormat="1" x14ac:dyDescent="0.25">
      <c r="B138" s="16" t="s">
        <v>13</v>
      </c>
      <c r="C138" s="34">
        <v>6.5719212756415883</v>
      </c>
      <c r="D138" s="34">
        <v>15.664889805315791</v>
      </c>
      <c r="E138" s="34">
        <v>22.236811080957381</v>
      </c>
    </row>
    <row r="139" spans="2:5" s="29" customFormat="1" x14ac:dyDescent="0.25">
      <c r="B139" s="16" t="s">
        <v>14</v>
      </c>
      <c r="C139" s="34">
        <v>6.5094664919128178</v>
      </c>
      <c r="D139" s="34">
        <v>38.852209526840532</v>
      </c>
      <c r="E139" s="34">
        <v>45.36167601875335</v>
      </c>
    </row>
    <row r="140" spans="2:5" s="29" customFormat="1" x14ac:dyDescent="0.25">
      <c r="B140" s="16" t="s">
        <v>15</v>
      </c>
      <c r="C140" s="34">
        <v>18.931288121682972</v>
      </c>
      <c r="D140" s="34">
        <v>58.191007399859458</v>
      </c>
      <c r="E140" s="34">
        <v>77.122295521542426</v>
      </c>
    </row>
    <row r="141" spans="2:5" s="29" customFormat="1" x14ac:dyDescent="0.25">
      <c r="B141" s="16" t="s">
        <v>16</v>
      </c>
      <c r="C141" s="34">
        <v>1.0560363625244618</v>
      </c>
      <c r="D141" s="34">
        <v>12.367320205479452</v>
      </c>
      <c r="E141" s="34">
        <v>13.423356568003914</v>
      </c>
    </row>
    <row r="142" spans="2:5" s="29" customFormat="1" x14ac:dyDescent="0.25">
      <c r="B142" s="16" t="s">
        <v>17</v>
      </c>
      <c r="C142" s="34">
        <v>7.6153948964732603</v>
      </c>
      <c r="D142" s="34">
        <v>30.621551455928184</v>
      </c>
      <c r="E142" s="34">
        <v>38.236946352401446</v>
      </c>
    </row>
    <row r="143" spans="2:5" s="29" customFormat="1" x14ac:dyDescent="0.25">
      <c r="B143" s="16" t="s">
        <v>18</v>
      </c>
      <c r="C143" s="34">
        <v>6.3943209162218597</v>
      </c>
      <c r="D143" s="34">
        <v>43.826183290989285</v>
      </c>
      <c r="E143" s="34">
        <v>50.220504207211143</v>
      </c>
    </row>
    <row r="144" spans="2:5" s="29" customFormat="1" x14ac:dyDescent="0.25">
      <c r="B144" s="16" t="s">
        <v>19</v>
      </c>
      <c r="C144" s="34">
        <v>0.34199554872887999</v>
      </c>
      <c r="D144" s="34">
        <v>1.2846305758440175</v>
      </c>
      <c r="E144" s="34">
        <v>1.6266261245728975</v>
      </c>
    </row>
    <row r="145" spans="2:5" s="29" customFormat="1" x14ac:dyDescent="0.25">
      <c r="B145" s="16" t="s">
        <v>20</v>
      </c>
      <c r="C145" s="34">
        <v>10.258834287974</v>
      </c>
      <c r="D145" s="34">
        <v>7.2565715733343223</v>
      </c>
      <c r="E145" s="34">
        <v>17.515405861308324</v>
      </c>
    </row>
    <row r="146" spans="2:5" s="29" customFormat="1" x14ac:dyDescent="0.25">
      <c r="B146" s="16" t="s">
        <v>21</v>
      </c>
      <c r="C146" s="34">
        <v>12.869974122420306</v>
      </c>
      <c r="D146" s="34">
        <v>8.9661154240410603</v>
      </c>
      <c r="E146" s="34">
        <v>21.836089546461366</v>
      </c>
    </row>
    <row r="147" spans="2:5" s="29" customFormat="1" x14ac:dyDescent="0.25">
      <c r="B147" s="16" t="s">
        <v>22</v>
      </c>
      <c r="C147" s="34">
        <v>5.1805728518057288</v>
      </c>
      <c r="D147" s="34">
        <v>76.523038605230383</v>
      </c>
      <c r="E147" s="34">
        <v>81.703611457036118</v>
      </c>
    </row>
    <row r="148" spans="2:5" s="29" customFormat="1" x14ac:dyDescent="0.25">
      <c r="B148" s="16" t="s">
        <v>167</v>
      </c>
      <c r="C148" s="34">
        <v>1.9108365590966527</v>
      </c>
      <c r="D148" s="34">
        <v>4.8123067049078401</v>
      </c>
      <c r="E148" s="34">
        <v>6.7231432640044932</v>
      </c>
    </row>
    <row r="149" spans="2:5" s="29" customFormat="1" x14ac:dyDescent="0.25">
      <c r="B149" s="16" t="s">
        <v>23</v>
      </c>
      <c r="C149" s="34">
        <v>9.3625989283232069</v>
      </c>
      <c r="D149" s="34">
        <v>134.2159101405735</v>
      </c>
      <c r="E149" s="34">
        <v>143.57850906889669</v>
      </c>
    </row>
    <row r="150" spans="2:5" s="29" customFormat="1" x14ac:dyDescent="0.25">
      <c r="B150" s="16" t="s">
        <v>24</v>
      </c>
      <c r="C150" s="34">
        <v>7.6328944750753145</v>
      </c>
      <c r="D150" s="34">
        <v>29.223689109304836</v>
      </c>
      <c r="E150" s="34">
        <v>36.856583584380147</v>
      </c>
    </row>
    <row r="151" spans="2:5" s="29" customFormat="1" x14ac:dyDescent="0.25">
      <c r="B151" s="16" t="s">
        <v>25</v>
      </c>
      <c r="C151" s="34">
        <v>11.397575128906308</v>
      </c>
      <c r="D151" s="34">
        <v>22.713020328138089</v>
      </c>
      <c r="E151" s="34">
        <v>34.110595457044397</v>
      </c>
    </row>
    <row r="152" spans="2:5" s="29" customFormat="1" x14ac:dyDescent="0.25">
      <c r="B152" s="16" t="s">
        <v>26</v>
      </c>
      <c r="C152" s="34">
        <v>6.5826114560578501</v>
      </c>
      <c r="D152" s="34">
        <v>33.260460664593417</v>
      </c>
      <c r="E152" s="34">
        <v>39.843072120651264</v>
      </c>
    </row>
    <row r="153" spans="2:5" s="29" customFormat="1" x14ac:dyDescent="0.25">
      <c r="B153" s="16" t="s">
        <v>27</v>
      </c>
      <c r="C153" s="34">
        <v>6.3142377849155249</v>
      </c>
      <c r="D153" s="34">
        <v>17.866981790153687</v>
      </c>
      <c r="E153" s="34">
        <v>24.181219575069214</v>
      </c>
    </row>
    <row r="154" spans="2:5" s="29" customFormat="1" x14ac:dyDescent="0.25">
      <c r="B154" s="16" t="s">
        <v>28</v>
      </c>
      <c r="C154" s="34">
        <v>11.753231229552167</v>
      </c>
      <c r="D154" s="34">
        <v>26.496839416995972</v>
      </c>
      <c r="E154" s="34">
        <v>38.250070646548139</v>
      </c>
    </row>
    <row r="155" spans="2:5" s="29" customFormat="1" x14ac:dyDescent="0.25">
      <c r="B155" s="16" t="s">
        <v>29</v>
      </c>
      <c r="C155" s="34">
        <v>26.470052547355042</v>
      </c>
      <c r="D155" s="34">
        <v>23.342141162851402</v>
      </c>
      <c r="E155" s="34">
        <v>49.812193710206444</v>
      </c>
    </row>
    <row r="156" spans="2:5" s="29" customFormat="1" x14ac:dyDescent="0.25">
      <c r="B156" s="16" t="s">
        <v>30</v>
      </c>
      <c r="C156" s="34">
        <v>4.3998514328431702</v>
      </c>
      <c r="D156" s="34">
        <v>30.014065615689002</v>
      </c>
      <c r="E156" s="34">
        <v>34.41391704853217</v>
      </c>
    </row>
    <row r="157" spans="2:5" s="29" customFormat="1" x14ac:dyDescent="0.25">
      <c r="B157" s="16" t="s">
        <v>31</v>
      </c>
      <c r="C157" s="34">
        <v>9.1884374189029518</v>
      </c>
      <c r="D157" s="34">
        <v>31.220379893222741</v>
      </c>
      <c r="E157" s="34">
        <v>40.408817312125692</v>
      </c>
    </row>
    <row r="158" spans="2:5" s="29" customFormat="1" x14ac:dyDescent="0.25">
      <c r="B158" s="16" t="s">
        <v>32</v>
      </c>
      <c r="C158" s="34">
        <v>14.703831138584434</v>
      </c>
      <c r="D158" s="34">
        <v>101.68691565936399</v>
      </c>
      <c r="E158" s="34">
        <v>116.39074679794842</v>
      </c>
    </row>
    <row r="159" spans="2:5" s="29" customFormat="1" x14ac:dyDescent="0.25">
      <c r="B159" s="16" t="s">
        <v>33</v>
      </c>
      <c r="C159" s="34">
        <v>5.5745616930217565</v>
      </c>
      <c r="D159" s="34">
        <v>89.558129274696668</v>
      </c>
      <c r="E159" s="34">
        <v>95.132690967718418</v>
      </c>
    </row>
    <row r="160" spans="2:5" s="29" customFormat="1" x14ac:dyDescent="0.25">
      <c r="B160" s="2" t="s">
        <v>40</v>
      </c>
      <c r="C160" s="35">
        <v>10.015916421824969</v>
      </c>
      <c r="D160" s="35">
        <v>43.712768571949219</v>
      </c>
      <c r="E160" s="35">
        <v>53.728684993774188</v>
      </c>
    </row>
    <row r="161" spans="2:4" s="29" customFormat="1" x14ac:dyDescent="0.25">
      <c r="B161" s="39"/>
      <c r="C161" s="40"/>
      <c r="D161" s="41"/>
    </row>
    <row r="162" spans="2:4" s="29" customFormat="1" x14ac:dyDescent="0.25">
      <c r="B162" s="9"/>
    </row>
    <row r="163" spans="2:4" s="29" customFormat="1" x14ac:dyDescent="0.25">
      <c r="B163" s="9" t="s">
        <v>193</v>
      </c>
    </row>
    <row r="164" spans="2:4" s="38" customFormat="1" ht="25.5" x14ac:dyDescent="0.25">
      <c r="B164" s="37" t="s">
        <v>3</v>
      </c>
      <c r="C164" s="37" t="s">
        <v>191</v>
      </c>
    </row>
    <row r="165" spans="2:4" s="29" customFormat="1" x14ac:dyDescent="0.25">
      <c r="B165" s="27" t="s">
        <v>4</v>
      </c>
      <c r="C165" s="28" t="s">
        <v>219</v>
      </c>
    </row>
    <row r="166" spans="2:4" s="29" customFormat="1" x14ac:dyDescent="0.25">
      <c r="B166" s="27" t="s">
        <v>6</v>
      </c>
      <c r="C166" s="27">
        <v>2017</v>
      </c>
    </row>
    <row r="167" spans="2:4" s="29" customFormat="1" x14ac:dyDescent="0.25">
      <c r="B167" s="16" t="s">
        <v>7</v>
      </c>
      <c r="C167" s="67">
        <v>530.08675637393776</v>
      </c>
    </row>
    <row r="168" spans="2:4" s="29" customFormat="1" x14ac:dyDescent="0.25">
      <c r="B168" s="16" t="s">
        <v>8</v>
      </c>
      <c r="C168" s="67" t="s">
        <v>84</v>
      </c>
    </row>
    <row r="169" spans="2:4" s="29" customFormat="1" x14ac:dyDescent="0.25">
      <c r="B169" s="16" t="s">
        <v>9</v>
      </c>
      <c r="C169" s="67">
        <v>56.575682382133991</v>
      </c>
    </row>
    <row r="170" spans="2:4" s="29" customFormat="1" x14ac:dyDescent="0.25">
      <c r="B170" s="16" t="s">
        <v>10</v>
      </c>
      <c r="C170" s="67">
        <v>64.913627639155479</v>
      </c>
    </row>
    <row r="171" spans="2:4" s="29" customFormat="1" x14ac:dyDescent="0.25">
      <c r="B171" s="16" t="s">
        <v>163</v>
      </c>
      <c r="C171" s="67" t="s">
        <v>84</v>
      </c>
    </row>
    <row r="172" spans="2:4" s="29" customFormat="1" x14ac:dyDescent="0.25">
      <c r="B172" s="16" t="s">
        <v>11</v>
      </c>
      <c r="C172" s="67">
        <v>666.87515974387043</v>
      </c>
    </row>
    <row r="173" spans="2:4" s="29" customFormat="1" x14ac:dyDescent="0.25">
      <c r="B173" s="16" t="s">
        <v>12</v>
      </c>
      <c r="C173" s="67" t="s">
        <v>84</v>
      </c>
    </row>
    <row r="174" spans="2:4" s="29" customFormat="1" x14ac:dyDescent="0.25">
      <c r="B174" s="16" t="s">
        <v>13</v>
      </c>
      <c r="C174" s="67">
        <v>122.34222072224098</v>
      </c>
    </row>
    <row r="175" spans="2:4" s="29" customFormat="1" x14ac:dyDescent="0.25">
      <c r="B175" s="16" t="s">
        <v>14</v>
      </c>
      <c r="C175" s="67" t="s">
        <v>84</v>
      </c>
    </row>
    <row r="176" spans="2:4" s="29" customFormat="1" x14ac:dyDescent="0.25">
      <c r="B176" s="16" t="s">
        <v>15</v>
      </c>
      <c r="C176" s="67">
        <v>527.55073137170302</v>
      </c>
    </row>
    <row r="177" spans="2:3" s="29" customFormat="1" x14ac:dyDescent="0.25">
      <c r="B177" s="16" t="s">
        <v>16</v>
      </c>
      <c r="C177" s="67">
        <v>56.25</v>
      </c>
    </row>
    <row r="178" spans="2:3" s="29" customFormat="1" x14ac:dyDescent="0.25">
      <c r="B178" s="16" t="s">
        <v>17</v>
      </c>
      <c r="C178" s="67">
        <v>87.782556108050002</v>
      </c>
    </row>
    <row r="179" spans="2:3" s="29" customFormat="1" x14ac:dyDescent="0.25">
      <c r="B179" s="16" t="s">
        <v>18</v>
      </c>
      <c r="C179" s="67">
        <v>359.87388649784805</v>
      </c>
    </row>
    <row r="180" spans="2:3" s="29" customFormat="1" x14ac:dyDescent="0.25">
      <c r="B180" s="16" t="s">
        <v>19</v>
      </c>
      <c r="C180" s="67">
        <v>7.7803203661327229</v>
      </c>
    </row>
    <row r="181" spans="2:3" s="29" customFormat="1" x14ac:dyDescent="0.25">
      <c r="B181" s="16" t="s">
        <v>20</v>
      </c>
      <c r="C181" s="67">
        <v>168.24537663509247</v>
      </c>
    </row>
    <row r="182" spans="2:3" s="29" customFormat="1" x14ac:dyDescent="0.25">
      <c r="B182" s="16" t="s">
        <v>21</v>
      </c>
      <c r="C182" s="67">
        <v>213.08215593929879</v>
      </c>
    </row>
    <row r="183" spans="2:3" s="29" customFormat="1" x14ac:dyDescent="0.25">
      <c r="B183" s="16" t="s">
        <v>22</v>
      </c>
      <c r="C183" s="67">
        <v>795.30909090909086</v>
      </c>
    </row>
    <row r="184" spans="2:3" s="29" customFormat="1" x14ac:dyDescent="0.25">
      <c r="B184" s="16" t="s">
        <v>167</v>
      </c>
      <c r="C184" s="67" t="s">
        <v>84</v>
      </c>
    </row>
    <row r="185" spans="2:3" s="29" customFormat="1" x14ac:dyDescent="0.25">
      <c r="B185" s="16" t="s">
        <v>23</v>
      </c>
      <c r="C185" s="67">
        <v>934.36988543371524</v>
      </c>
    </row>
    <row r="186" spans="2:3" s="29" customFormat="1" x14ac:dyDescent="0.25">
      <c r="B186" s="16" t="s">
        <v>24</v>
      </c>
      <c r="C186" s="67" t="s">
        <v>84</v>
      </c>
    </row>
    <row r="187" spans="2:3" s="29" customFormat="1" x14ac:dyDescent="0.25">
      <c r="B187" s="16" t="s">
        <v>25</v>
      </c>
      <c r="C187" s="67">
        <v>154.11179470614491</v>
      </c>
    </row>
    <row r="188" spans="2:3" s="29" customFormat="1" x14ac:dyDescent="0.25">
      <c r="B188" s="16" t="s">
        <v>26</v>
      </c>
      <c r="C188" s="67">
        <v>141.46000394794859</v>
      </c>
    </row>
    <row r="189" spans="2:3" s="29" customFormat="1" x14ac:dyDescent="0.25">
      <c r="B189" s="16" t="s">
        <v>27</v>
      </c>
      <c r="C189" s="67">
        <v>111.15394162651424</v>
      </c>
    </row>
    <row r="190" spans="2:3" s="29" customFormat="1" x14ac:dyDescent="0.25">
      <c r="B190" s="16" t="s">
        <v>28</v>
      </c>
      <c r="C190" s="67" t="s">
        <v>84</v>
      </c>
    </row>
    <row r="191" spans="2:3" s="29" customFormat="1" x14ac:dyDescent="0.25">
      <c r="B191" s="16" t="s">
        <v>29</v>
      </c>
      <c r="C191" s="67" t="s">
        <v>84</v>
      </c>
    </row>
    <row r="192" spans="2:3" s="29" customFormat="1" x14ac:dyDescent="0.25">
      <c r="B192" s="16" t="s">
        <v>30</v>
      </c>
      <c r="C192" s="67">
        <v>216.66333553110135</v>
      </c>
    </row>
    <row r="193" spans="2:4" s="29" customFormat="1" x14ac:dyDescent="0.25">
      <c r="B193" s="16" t="s">
        <v>31</v>
      </c>
      <c r="C193" s="67">
        <v>207.28342836122863</v>
      </c>
    </row>
    <row r="194" spans="2:4" s="29" customFormat="1" x14ac:dyDescent="0.25">
      <c r="B194" s="16" t="s">
        <v>32</v>
      </c>
      <c r="C194" s="67" t="s">
        <v>84</v>
      </c>
    </row>
    <row r="195" spans="2:4" s="29" customFormat="1" x14ac:dyDescent="0.25">
      <c r="B195" s="16" t="s">
        <v>33</v>
      </c>
      <c r="C195" s="67">
        <v>821.04954881362733</v>
      </c>
    </row>
    <row r="196" spans="2:4" s="29" customFormat="1" x14ac:dyDescent="0.25">
      <c r="B196" s="2" t="s">
        <v>95</v>
      </c>
      <c r="C196" s="68">
        <v>358.38626538466889</v>
      </c>
    </row>
    <row r="197" spans="2:4" s="29" customFormat="1" x14ac:dyDescent="0.25">
      <c r="B197" s="1" t="s">
        <v>96</v>
      </c>
      <c r="C197" s="40"/>
      <c r="D197" s="41"/>
    </row>
    <row r="198" spans="2:4" s="29" customFormat="1" x14ac:dyDescent="0.25">
      <c r="B198" s="9"/>
    </row>
    <row r="199" spans="2:4" s="29" customFormat="1" x14ac:dyDescent="0.25">
      <c r="B199" s="9" t="s">
        <v>192</v>
      </c>
    </row>
    <row r="200" spans="2:4" s="38" customFormat="1" ht="39.75" customHeight="1" x14ac:dyDescent="0.25">
      <c r="B200" s="37" t="s">
        <v>3</v>
      </c>
      <c r="C200" s="37" t="s">
        <v>92</v>
      </c>
    </row>
    <row r="201" spans="2:4" s="29" customFormat="1" x14ac:dyDescent="0.25">
      <c r="B201" s="27" t="s">
        <v>4</v>
      </c>
      <c r="C201" s="28" t="s">
        <v>122</v>
      </c>
    </row>
    <row r="202" spans="2:4" s="29" customFormat="1" x14ac:dyDescent="0.25">
      <c r="B202" s="27" t="s">
        <v>6</v>
      </c>
      <c r="C202" s="27">
        <v>2016</v>
      </c>
    </row>
    <row r="203" spans="2:4" s="29" customFormat="1" x14ac:dyDescent="0.25">
      <c r="B203" s="16" t="s">
        <v>7</v>
      </c>
      <c r="C203" s="51">
        <v>2.430123544909975</v>
      </c>
    </row>
    <row r="204" spans="2:4" s="29" customFormat="1" x14ac:dyDescent="0.25">
      <c r="B204" s="16" t="s">
        <v>8</v>
      </c>
      <c r="C204" s="51">
        <v>7.3851517819534145</v>
      </c>
    </row>
    <row r="205" spans="2:4" s="29" customFormat="1" x14ac:dyDescent="0.25">
      <c r="B205" s="16" t="s">
        <v>9</v>
      </c>
      <c r="C205" s="51">
        <v>0.96628038220822632</v>
      </c>
    </row>
    <row r="206" spans="2:4" s="29" customFormat="1" x14ac:dyDescent="0.25">
      <c r="B206" s="16" t="s">
        <v>10</v>
      </c>
      <c r="C206" s="51">
        <v>0.67688478591184942</v>
      </c>
    </row>
    <row r="207" spans="2:4" s="29" customFormat="1" x14ac:dyDescent="0.25">
      <c r="B207" s="16" t="s">
        <v>163</v>
      </c>
      <c r="C207" s="51">
        <v>0.93222164760757642</v>
      </c>
    </row>
    <row r="208" spans="2:4" s="29" customFormat="1" x14ac:dyDescent="0.25">
      <c r="B208" s="16" t="s">
        <v>11</v>
      </c>
      <c r="C208" s="51">
        <v>1.2016451216368949</v>
      </c>
    </row>
    <row r="209" spans="2:3" s="29" customFormat="1" x14ac:dyDescent="0.25">
      <c r="B209" s="16" t="s">
        <v>12</v>
      </c>
      <c r="C209" s="51" t="s">
        <v>84</v>
      </c>
    </row>
    <row r="210" spans="2:3" s="29" customFormat="1" x14ac:dyDescent="0.25">
      <c r="B210" s="16" t="s">
        <v>13</v>
      </c>
      <c r="C210" s="51">
        <v>0.99151731880743477</v>
      </c>
    </row>
    <row r="211" spans="2:3" s="29" customFormat="1" x14ac:dyDescent="0.25">
      <c r="B211" s="16" t="s">
        <v>14</v>
      </c>
      <c r="C211" s="51">
        <v>7.9886059076767868</v>
      </c>
    </row>
    <row r="212" spans="2:3" s="29" customFormat="1" x14ac:dyDescent="0.25">
      <c r="B212" s="16" t="s">
        <v>15</v>
      </c>
      <c r="C212" s="51">
        <v>4.6530797101449277</v>
      </c>
    </row>
    <row r="213" spans="2:3" s="29" customFormat="1" x14ac:dyDescent="0.25">
      <c r="B213" s="16" t="s">
        <v>16</v>
      </c>
      <c r="C213" s="51">
        <v>1.361283523728652</v>
      </c>
    </row>
    <row r="214" spans="2:3" s="29" customFormat="1" x14ac:dyDescent="0.25">
      <c r="B214" s="16" t="s">
        <v>17</v>
      </c>
      <c r="C214" s="51" t="s">
        <v>84</v>
      </c>
    </row>
    <row r="215" spans="2:3" s="29" customFormat="1" x14ac:dyDescent="0.25">
      <c r="B215" s="16" t="s">
        <v>18</v>
      </c>
      <c r="C215" s="51">
        <v>3.0686928645017133</v>
      </c>
    </row>
    <row r="216" spans="2:3" s="29" customFormat="1" x14ac:dyDescent="0.25">
      <c r="B216" s="16" t="s">
        <v>19</v>
      </c>
      <c r="C216" s="51" t="s">
        <v>84</v>
      </c>
    </row>
    <row r="217" spans="2:3" s="29" customFormat="1" x14ac:dyDescent="0.25">
      <c r="B217" s="16" t="s">
        <v>20</v>
      </c>
      <c r="C217" s="51">
        <v>8.7486878732038562</v>
      </c>
    </row>
    <row r="218" spans="2:3" s="29" customFormat="1" x14ac:dyDescent="0.25">
      <c r="B218" s="16" t="s">
        <v>21</v>
      </c>
      <c r="C218" s="51">
        <v>13.364191451644674</v>
      </c>
    </row>
    <row r="219" spans="2:3" s="29" customFormat="1" x14ac:dyDescent="0.25">
      <c r="B219" s="16" t="s">
        <v>22</v>
      </c>
      <c r="C219" s="51">
        <v>1.9534203145957809</v>
      </c>
    </row>
    <row r="220" spans="2:3" s="29" customFormat="1" x14ac:dyDescent="0.25">
      <c r="B220" s="16" t="s">
        <v>167</v>
      </c>
      <c r="C220" s="51">
        <v>4.3196905096876819</v>
      </c>
    </row>
    <row r="221" spans="2:3" s="29" customFormat="1" x14ac:dyDescent="0.25">
      <c r="B221" s="16" t="s">
        <v>23</v>
      </c>
      <c r="C221" s="51">
        <v>1.84574336246627</v>
      </c>
    </row>
    <row r="222" spans="2:3" s="29" customFormat="1" x14ac:dyDescent="0.25">
      <c r="B222" s="16" t="s">
        <v>24</v>
      </c>
      <c r="C222" s="51">
        <v>0.6399050714997534</v>
      </c>
    </row>
    <row r="223" spans="2:3" s="29" customFormat="1" x14ac:dyDescent="0.25">
      <c r="B223" s="16" t="s">
        <v>25</v>
      </c>
      <c r="C223" s="51">
        <v>2.0684555554403596</v>
      </c>
    </row>
    <row r="224" spans="2:3" s="29" customFormat="1" x14ac:dyDescent="0.25">
      <c r="B224" s="16" t="s">
        <v>26</v>
      </c>
      <c r="C224" s="51">
        <v>1.8535555930832015</v>
      </c>
    </row>
    <row r="225" spans="2:4" s="29" customFormat="1" x14ac:dyDescent="0.25">
      <c r="B225" s="16" t="s">
        <v>27</v>
      </c>
      <c r="C225" s="51">
        <v>2.1990470015978145</v>
      </c>
    </row>
    <row r="226" spans="2:4" s="29" customFormat="1" x14ac:dyDescent="0.25">
      <c r="B226" s="16" t="s">
        <v>28</v>
      </c>
      <c r="C226" s="51">
        <v>1.5992545451047266</v>
      </c>
    </row>
    <row r="227" spans="2:4" s="29" customFormat="1" x14ac:dyDescent="0.25">
      <c r="B227" s="16" t="s">
        <v>29</v>
      </c>
      <c r="C227" s="51">
        <v>0.54203663876039976</v>
      </c>
    </row>
    <row r="228" spans="2:4" s="29" customFormat="1" x14ac:dyDescent="0.25">
      <c r="B228" s="16" t="s">
        <v>30</v>
      </c>
      <c r="C228" s="51">
        <v>4.1077321062466154</v>
      </c>
    </row>
    <row r="229" spans="2:4" s="29" customFormat="1" x14ac:dyDescent="0.25">
      <c r="B229" s="16" t="s">
        <v>31</v>
      </c>
      <c r="C229" s="51">
        <v>1.1246204398221755</v>
      </c>
    </row>
    <row r="230" spans="2:4" s="29" customFormat="1" x14ac:dyDescent="0.25">
      <c r="B230" s="16" t="s">
        <v>32</v>
      </c>
      <c r="C230" s="51">
        <v>5.9643575740155219</v>
      </c>
    </row>
    <row r="231" spans="2:4" s="29" customFormat="1" x14ac:dyDescent="0.25">
      <c r="B231" s="16" t="s">
        <v>33</v>
      </c>
      <c r="C231" s="51">
        <v>3.8362197465527106</v>
      </c>
    </row>
    <row r="232" spans="2:4" s="29" customFormat="1" x14ac:dyDescent="0.25">
      <c r="B232" s="2" t="s">
        <v>95</v>
      </c>
      <c r="C232" s="52">
        <v>3.8899206323070197</v>
      </c>
    </row>
    <row r="233" spans="2:4" s="29" customFormat="1" x14ac:dyDescent="0.25">
      <c r="B233" s="1" t="s">
        <v>96</v>
      </c>
      <c r="C233" s="40"/>
      <c r="D233" s="41"/>
    </row>
    <row r="234" spans="2:4" s="29" customFormat="1" x14ac:dyDescent="0.25">
      <c r="B234" s="9"/>
    </row>
    <row r="235" spans="2:4" s="29" customFormat="1" x14ac:dyDescent="0.25">
      <c r="B235" s="9" t="s">
        <v>194</v>
      </c>
    </row>
    <row r="236" spans="2:4" s="38" customFormat="1" ht="26.1" customHeight="1" x14ac:dyDescent="0.25">
      <c r="B236" s="37" t="s">
        <v>3</v>
      </c>
      <c r="C236" s="37" t="s">
        <v>93</v>
      </c>
      <c r="D236" s="37" t="s">
        <v>94</v>
      </c>
    </row>
    <row r="237" spans="2:4" s="29" customFormat="1" x14ac:dyDescent="0.25">
      <c r="B237" s="27" t="s">
        <v>4</v>
      </c>
      <c r="C237" s="28" t="s">
        <v>38</v>
      </c>
      <c r="D237" s="28" t="s">
        <v>38</v>
      </c>
    </row>
    <row r="238" spans="2:4" s="29" customFormat="1" x14ac:dyDescent="0.25">
      <c r="B238" s="27" t="s">
        <v>6</v>
      </c>
      <c r="C238" s="27">
        <v>2017</v>
      </c>
      <c r="D238" s="27">
        <v>2017</v>
      </c>
    </row>
    <row r="239" spans="2:4" s="29" customFormat="1" x14ac:dyDescent="0.25">
      <c r="B239" s="16" t="s">
        <v>7</v>
      </c>
      <c r="C239" s="20">
        <v>0.67243140506475385</v>
      </c>
      <c r="D239" s="20">
        <v>0.3275685949352462</v>
      </c>
    </row>
    <row r="240" spans="2:4" s="29" customFormat="1" x14ac:dyDescent="0.25">
      <c r="B240" s="16" t="s">
        <v>8</v>
      </c>
      <c r="C240" s="20">
        <v>0.95360271545409026</v>
      </c>
      <c r="D240" s="20">
        <v>4.6397284545909731E-2</v>
      </c>
    </row>
    <row r="241" spans="2:4" s="29" customFormat="1" x14ac:dyDescent="0.25">
      <c r="B241" s="16" t="s">
        <v>9</v>
      </c>
      <c r="C241" s="20">
        <v>0.50519031141868509</v>
      </c>
      <c r="D241" s="20">
        <v>0.49480968858131491</v>
      </c>
    </row>
    <row r="242" spans="2:4" s="29" customFormat="1" x14ac:dyDescent="0.25">
      <c r="B242" s="16" t="s">
        <v>10</v>
      </c>
      <c r="C242" s="20">
        <v>0.58894070619586947</v>
      </c>
      <c r="D242" s="20">
        <v>0.41105929380413059</v>
      </c>
    </row>
    <row r="243" spans="2:4" s="29" customFormat="1" x14ac:dyDescent="0.25">
      <c r="B243" s="16" t="s">
        <v>163</v>
      </c>
      <c r="C243" s="20">
        <v>0.48624241905432802</v>
      </c>
      <c r="D243" s="20">
        <v>0.51375758094567192</v>
      </c>
    </row>
    <row r="244" spans="2:4" s="29" customFormat="1" x14ac:dyDescent="0.25">
      <c r="B244" s="16" t="s">
        <v>11</v>
      </c>
      <c r="C244" s="20">
        <v>0.84413089106099648</v>
      </c>
      <c r="D244" s="20">
        <v>0.15586910893900344</v>
      </c>
    </row>
    <row r="245" spans="2:4" s="29" customFormat="1" x14ac:dyDescent="0.25">
      <c r="B245" s="16" t="s">
        <v>12</v>
      </c>
      <c r="C245" s="20" t="s">
        <v>84</v>
      </c>
      <c r="D245" s="20" t="s">
        <v>84</v>
      </c>
    </row>
    <row r="246" spans="2:4" s="29" customFormat="1" x14ac:dyDescent="0.25">
      <c r="B246" s="16" t="s">
        <v>13</v>
      </c>
      <c r="C246" s="20">
        <v>0.36213042566575804</v>
      </c>
      <c r="D246" s="20">
        <v>0.63786957433424207</v>
      </c>
    </row>
    <row r="247" spans="2:4" s="29" customFormat="1" x14ac:dyDescent="0.25">
      <c r="B247" s="16" t="s">
        <v>14</v>
      </c>
      <c r="C247" s="20">
        <v>0.95872173921283299</v>
      </c>
      <c r="D247" s="20">
        <v>4.1278260787167002E-2</v>
      </c>
    </row>
    <row r="248" spans="2:4" s="29" customFormat="1" x14ac:dyDescent="0.25">
      <c r="B248" s="16" t="s">
        <v>15</v>
      </c>
      <c r="C248" s="20">
        <v>0.84193108818376483</v>
      </c>
      <c r="D248" s="20">
        <v>0.15806891181623517</v>
      </c>
    </row>
    <row r="249" spans="2:4" s="29" customFormat="1" x14ac:dyDescent="0.25">
      <c r="B249" s="16" t="s">
        <v>16</v>
      </c>
      <c r="C249" s="20">
        <v>0.89692101740294516</v>
      </c>
      <c r="D249" s="20">
        <v>0.10307898259705489</v>
      </c>
    </row>
    <row r="250" spans="2:4" s="29" customFormat="1" x14ac:dyDescent="0.25">
      <c r="B250" s="16" t="s">
        <v>17</v>
      </c>
      <c r="C250" s="20" t="s">
        <v>84</v>
      </c>
      <c r="D250" s="20" t="s">
        <v>84</v>
      </c>
    </row>
    <row r="251" spans="2:4" s="29" customFormat="1" x14ac:dyDescent="0.25">
      <c r="B251" s="16" t="s">
        <v>18</v>
      </c>
      <c r="C251" s="20">
        <v>0.91548042704626331</v>
      </c>
      <c r="D251" s="20">
        <v>8.451957295373666E-2</v>
      </c>
    </row>
    <row r="252" spans="2:4" s="29" customFormat="1" x14ac:dyDescent="0.25">
      <c r="B252" s="16" t="s">
        <v>19</v>
      </c>
      <c r="C252" s="20" t="s">
        <v>84</v>
      </c>
      <c r="D252" s="20" t="s">
        <v>84</v>
      </c>
    </row>
    <row r="253" spans="2:4" s="29" customFormat="1" x14ac:dyDescent="0.25">
      <c r="B253" s="16" t="s">
        <v>20</v>
      </c>
      <c r="C253" s="20">
        <v>0.30645161290322581</v>
      </c>
      <c r="D253" s="20">
        <v>0.69354838709677424</v>
      </c>
    </row>
    <row r="254" spans="2:4" s="29" customFormat="1" x14ac:dyDescent="0.25">
      <c r="B254" s="16" t="s">
        <v>21</v>
      </c>
      <c r="C254" s="20">
        <v>6.6764922623434045E-2</v>
      </c>
      <c r="D254" s="20">
        <v>0.93323507737656597</v>
      </c>
    </row>
    <row r="255" spans="2:4" s="29" customFormat="1" x14ac:dyDescent="0.25">
      <c r="B255" s="16" t="s">
        <v>22</v>
      </c>
      <c r="C255" s="20">
        <v>0.93757802746566787</v>
      </c>
      <c r="D255" s="20">
        <v>6.2421972534332085E-2</v>
      </c>
    </row>
    <row r="256" spans="2:4" s="29" customFormat="1" x14ac:dyDescent="0.25">
      <c r="B256" s="16" t="s">
        <v>167</v>
      </c>
      <c r="C256" s="20" t="s">
        <v>84</v>
      </c>
      <c r="D256" s="20" t="s">
        <v>84</v>
      </c>
    </row>
    <row r="257" spans="2:4" s="29" customFormat="1" x14ac:dyDescent="0.25">
      <c r="B257" s="16" t="s">
        <v>23</v>
      </c>
      <c r="C257" s="20">
        <v>0.88508147070269538</v>
      </c>
      <c r="D257" s="20">
        <v>0.11491852929730463</v>
      </c>
    </row>
    <row r="258" spans="2:4" s="29" customFormat="1" x14ac:dyDescent="0.25">
      <c r="B258" s="16" t="s">
        <v>24</v>
      </c>
      <c r="C258" s="20">
        <v>0.80057676114758558</v>
      </c>
      <c r="D258" s="20">
        <v>0.19942323885241448</v>
      </c>
    </row>
    <row r="259" spans="2:4" s="29" customFormat="1" x14ac:dyDescent="0.25">
      <c r="B259" s="16" t="s">
        <v>25</v>
      </c>
      <c r="C259" s="20">
        <v>0.49241218804711295</v>
      </c>
      <c r="D259" s="20">
        <v>0.50758781195288705</v>
      </c>
    </row>
    <row r="260" spans="2:4" s="29" customFormat="1" x14ac:dyDescent="0.25">
      <c r="B260" s="16" t="s">
        <v>26</v>
      </c>
      <c r="C260" s="20">
        <v>0.88147703248683196</v>
      </c>
      <c r="D260" s="20">
        <v>0.11852296751316804</v>
      </c>
    </row>
    <row r="261" spans="2:4" s="29" customFormat="1" x14ac:dyDescent="0.25">
      <c r="B261" s="16" t="s">
        <v>27</v>
      </c>
      <c r="C261" s="20">
        <v>0.64882683730851276</v>
      </c>
      <c r="D261" s="20">
        <v>0.3511731626914873</v>
      </c>
    </row>
    <row r="262" spans="2:4" s="29" customFormat="1" x14ac:dyDescent="0.25">
      <c r="B262" s="16" t="s">
        <v>28</v>
      </c>
      <c r="C262" s="20">
        <v>0.65205039525691688</v>
      </c>
      <c r="D262" s="20">
        <v>0.34794960474308301</v>
      </c>
    </row>
    <row r="263" spans="2:4" s="29" customFormat="1" x14ac:dyDescent="0.25">
      <c r="B263" s="16" t="s">
        <v>29</v>
      </c>
      <c r="C263" s="20">
        <v>5.4644808743169399E-3</v>
      </c>
      <c r="D263" s="20">
        <v>0.99453551912568305</v>
      </c>
    </row>
    <row r="264" spans="2:4" s="29" customFormat="1" x14ac:dyDescent="0.25">
      <c r="B264" s="16" t="s">
        <v>30</v>
      </c>
      <c r="C264" s="20">
        <v>0.99140478722392655</v>
      </c>
      <c r="D264" s="20">
        <v>8.5952127760735159E-3</v>
      </c>
    </row>
    <row r="265" spans="2:4" s="29" customFormat="1" x14ac:dyDescent="0.25">
      <c r="B265" s="16" t="s">
        <v>31</v>
      </c>
      <c r="C265" s="20">
        <v>0.68098907800632036</v>
      </c>
      <c r="D265" s="20">
        <v>0.31901092199367964</v>
      </c>
    </row>
    <row r="266" spans="2:4" s="29" customFormat="1" x14ac:dyDescent="0.25">
      <c r="B266" s="16" t="s">
        <v>32</v>
      </c>
      <c r="C266" s="20">
        <v>0.87968118628359593</v>
      </c>
      <c r="D266" s="20">
        <v>0.12031881371640409</v>
      </c>
    </row>
    <row r="267" spans="2:4" s="29" customFormat="1" x14ac:dyDescent="0.25">
      <c r="B267" s="16" t="s">
        <v>33</v>
      </c>
      <c r="C267" s="20">
        <v>0.96720666644142239</v>
      </c>
      <c r="D267" s="20">
        <v>3.2793333558577491E-2</v>
      </c>
    </row>
    <row r="268" spans="2:4" s="29" customFormat="1" x14ac:dyDescent="0.25">
      <c r="B268" s="2" t="s">
        <v>95</v>
      </c>
      <c r="C268" s="36">
        <v>0.87176163519302963</v>
      </c>
      <c r="D268" s="36">
        <v>0.13444535720289816</v>
      </c>
    </row>
    <row r="269" spans="2:4" s="29" customFormat="1" x14ac:dyDescent="0.25">
      <c r="B269" s="1" t="s">
        <v>96</v>
      </c>
      <c r="C269" s="40"/>
      <c r="D269" s="41"/>
    </row>
    <row r="270" spans="2:4" s="29" customFormat="1" x14ac:dyDescent="0.25">
      <c r="B270" s="9"/>
    </row>
    <row r="271" spans="2:4" s="29" customFormat="1" x14ac:dyDescent="0.25">
      <c r="B271" s="9" t="s">
        <v>195</v>
      </c>
    </row>
    <row r="272" spans="2:4" s="38" customFormat="1" ht="38.25" x14ac:dyDescent="0.25">
      <c r="B272" s="37" t="s">
        <v>3</v>
      </c>
      <c r="C272" s="37" t="s">
        <v>97</v>
      </c>
      <c r="D272" s="37" t="s">
        <v>98</v>
      </c>
    </row>
    <row r="273" spans="2:4" s="29" customFormat="1" x14ac:dyDescent="0.25">
      <c r="B273" s="27" t="s">
        <v>4</v>
      </c>
      <c r="C273" s="28" t="s">
        <v>122</v>
      </c>
      <c r="D273" s="28" t="s">
        <v>122</v>
      </c>
    </row>
    <row r="274" spans="2:4" s="29" customFormat="1" x14ac:dyDescent="0.25">
      <c r="B274" s="27" t="s">
        <v>6</v>
      </c>
      <c r="C274" s="27">
        <v>2017</v>
      </c>
      <c r="D274" s="27">
        <v>2017</v>
      </c>
    </row>
    <row r="275" spans="2:4" s="29" customFormat="1" x14ac:dyDescent="0.25">
      <c r="B275" s="16" t="s">
        <v>7</v>
      </c>
      <c r="C275" s="44">
        <v>2.3516823772410875</v>
      </c>
      <c r="D275" s="44">
        <v>2.6087490278564016</v>
      </c>
    </row>
    <row r="276" spans="2:4" s="29" customFormat="1" x14ac:dyDescent="0.25">
      <c r="B276" s="16" t="s">
        <v>8</v>
      </c>
      <c r="C276" s="44">
        <v>8.1733172142307531</v>
      </c>
      <c r="D276" s="44">
        <v>2.4766135087286236</v>
      </c>
    </row>
    <row r="277" spans="2:4" s="29" customFormat="1" x14ac:dyDescent="0.25">
      <c r="B277" s="16" t="s">
        <v>9</v>
      </c>
      <c r="C277" s="44">
        <v>0.67396129443055786</v>
      </c>
      <c r="D277" s="44">
        <v>1.734271269278699</v>
      </c>
    </row>
    <row r="278" spans="2:4" s="29" customFormat="1" x14ac:dyDescent="0.25">
      <c r="B278" s="16" t="s">
        <v>10</v>
      </c>
      <c r="C278" s="44">
        <v>0.5404311919521726</v>
      </c>
      <c r="D278" s="44">
        <v>1.0605367072036913</v>
      </c>
    </row>
    <row r="279" spans="2:4" s="29" customFormat="1" x14ac:dyDescent="0.25">
      <c r="B279" s="16" t="s">
        <v>163</v>
      </c>
      <c r="C279" s="44">
        <v>0.58468696673829434</v>
      </c>
      <c r="D279" s="44">
        <v>2.1310876780699872</v>
      </c>
    </row>
    <row r="280" spans="2:4" s="29" customFormat="1" x14ac:dyDescent="0.25">
      <c r="B280" s="16" t="s">
        <v>11</v>
      </c>
      <c r="C280" s="44">
        <v>1.0634201203720681</v>
      </c>
      <c r="D280" s="44">
        <v>4.058696434399474</v>
      </c>
    </row>
    <row r="281" spans="2:4" s="29" customFormat="1" x14ac:dyDescent="0.25">
      <c r="B281" s="16" t="s">
        <v>12</v>
      </c>
      <c r="C281" s="20" t="s">
        <v>84</v>
      </c>
      <c r="D281" s="20" t="s">
        <v>84</v>
      </c>
    </row>
    <row r="282" spans="2:4" s="29" customFormat="1" x14ac:dyDescent="0.25">
      <c r="B282" s="16" t="s">
        <v>13</v>
      </c>
      <c r="C282" s="44">
        <v>0.50969512734999856</v>
      </c>
      <c r="D282" s="44">
        <v>2.1399929651776293</v>
      </c>
    </row>
    <row r="283" spans="2:4" s="29" customFormat="1" x14ac:dyDescent="0.25">
      <c r="B283" s="16" t="s">
        <v>14</v>
      </c>
      <c r="C283" s="44">
        <v>8.9420468847873753</v>
      </c>
      <c r="D283" s="44">
        <v>2.297926239811876</v>
      </c>
    </row>
    <row r="284" spans="2:4" s="29" customFormat="1" x14ac:dyDescent="0.25">
      <c r="B284" s="16" t="s">
        <v>15</v>
      </c>
      <c r="C284" s="44">
        <v>5.1920768307322929</v>
      </c>
      <c r="D284" s="44">
        <v>2.9963099630996308</v>
      </c>
    </row>
    <row r="285" spans="2:4" s="29" customFormat="1" x14ac:dyDescent="0.25">
      <c r="B285" s="16" t="s">
        <v>16</v>
      </c>
      <c r="C285" s="44">
        <v>1.3252210028540712</v>
      </c>
      <c r="D285" s="44">
        <v>1.7836143817367709</v>
      </c>
    </row>
    <row r="286" spans="2:4" s="29" customFormat="1" x14ac:dyDescent="0.25">
      <c r="B286" s="16" t="s">
        <v>17</v>
      </c>
      <c r="C286" s="44">
        <v>1.3996646893694524</v>
      </c>
      <c r="D286" s="20" t="s">
        <v>84</v>
      </c>
    </row>
    <row r="287" spans="2:4" s="29" customFormat="1" x14ac:dyDescent="0.25">
      <c r="B287" s="16" t="s">
        <v>18</v>
      </c>
      <c r="C287" s="44">
        <v>3.2192144240828524</v>
      </c>
      <c r="D287" s="44">
        <v>2.0370296830819239</v>
      </c>
    </row>
    <row r="288" spans="2:4" s="29" customFormat="1" x14ac:dyDescent="0.25">
      <c r="B288" s="16" t="s">
        <v>19</v>
      </c>
      <c r="C288" s="20" t="s">
        <v>84</v>
      </c>
      <c r="D288" s="20" t="s">
        <v>84</v>
      </c>
    </row>
    <row r="289" spans="2:4" s="29" customFormat="1" x14ac:dyDescent="0.25">
      <c r="B289" s="16" t="s">
        <v>20</v>
      </c>
      <c r="C289" s="44">
        <v>6.4713301342256049</v>
      </c>
      <c r="D289" s="44">
        <v>10.359573571041379</v>
      </c>
    </row>
    <row r="290" spans="2:4" s="29" customFormat="1" x14ac:dyDescent="0.25">
      <c r="B290" s="16" t="s">
        <v>21</v>
      </c>
      <c r="C290" s="44">
        <v>2.1730092740645985</v>
      </c>
      <c r="D290" s="44">
        <v>21.160744123872117</v>
      </c>
    </row>
    <row r="291" spans="2:4" s="29" customFormat="1" x14ac:dyDescent="0.25">
      <c r="B291" s="16" t="s">
        <v>22</v>
      </c>
      <c r="C291" s="44">
        <v>1.95547454758495</v>
      </c>
      <c r="D291" s="44">
        <v>1.9230769230769231</v>
      </c>
    </row>
    <row r="292" spans="2:4" s="29" customFormat="1" x14ac:dyDescent="0.25">
      <c r="B292" s="16" t="s">
        <v>167</v>
      </c>
      <c r="C292" s="20" t="s">
        <v>84</v>
      </c>
      <c r="D292" s="20" t="s">
        <v>84</v>
      </c>
    </row>
    <row r="293" spans="2:4" s="29" customFormat="1" x14ac:dyDescent="0.25">
      <c r="B293" s="16" t="s">
        <v>23</v>
      </c>
      <c r="C293" s="44">
        <v>1.7475918177268135</v>
      </c>
      <c r="D293" s="44">
        <v>3.2527777777777778</v>
      </c>
    </row>
    <row r="294" spans="2:4" s="29" customFormat="1" x14ac:dyDescent="0.25">
      <c r="B294" s="16" t="s">
        <v>24</v>
      </c>
      <c r="C294" s="44">
        <v>0.64609825541069599</v>
      </c>
      <c r="D294" s="44">
        <v>0.61619353168990287</v>
      </c>
    </row>
    <row r="295" spans="2:4" s="29" customFormat="1" x14ac:dyDescent="0.25">
      <c r="B295" s="16" t="s">
        <v>25</v>
      </c>
      <c r="C295" s="44">
        <v>1.5296405881786765</v>
      </c>
      <c r="D295" s="44">
        <v>3.1422028364283658</v>
      </c>
    </row>
    <row r="296" spans="2:4" s="29" customFormat="1" x14ac:dyDescent="0.25">
      <c r="B296" s="16" t="s">
        <v>26</v>
      </c>
      <c r="C296" s="44">
        <v>1.9572268938864945</v>
      </c>
      <c r="D296" s="44">
        <v>1.3297277406521006</v>
      </c>
    </row>
    <row r="297" spans="2:4" s="29" customFormat="1" x14ac:dyDescent="0.25">
      <c r="B297" s="16" t="s">
        <v>27</v>
      </c>
      <c r="C297" s="44">
        <v>1.9310357894326726</v>
      </c>
      <c r="D297" s="44">
        <v>2.9574206343981619</v>
      </c>
    </row>
    <row r="298" spans="2:4" s="29" customFormat="1" x14ac:dyDescent="0.25">
      <c r="B298" s="16" t="s">
        <v>28</v>
      </c>
      <c r="C298" s="44">
        <v>1.5053480490729205</v>
      </c>
      <c r="D298" s="44">
        <v>1.8109601856192403</v>
      </c>
    </row>
    <row r="299" spans="2:4" s="29" customFormat="1" x14ac:dyDescent="0.25">
      <c r="B299" s="16" t="s">
        <v>29</v>
      </c>
      <c r="C299" s="44">
        <v>6.3208070173016049E-3</v>
      </c>
      <c r="D299" s="44">
        <v>1.0144480382221381</v>
      </c>
    </row>
    <row r="300" spans="2:4" s="29" customFormat="1" x14ac:dyDescent="0.25">
      <c r="B300" s="16" t="s">
        <v>30</v>
      </c>
      <c r="C300" s="44">
        <v>4.6694142468621589</v>
      </c>
      <c r="D300" s="44">
        <v>0.27615622671703038</v>
      </c>
    </row>
    <row r="301" spans="2:4" s="29" customFormat="1" x14ac:dyDescent="0.25">
      <c r="B301" s="16" t="s">
        <v>31</v>
      </c>
      <c r="C301" s="44">
        <v>0.99125199735300284</v>
      </c>
      <c r="D301" s="44">
        <v>1.5777783871233102</v>
      </c>
    </row>
    <row r="302" spans="2:4" s="29" customFormat="1" x14ac:dyDescent="0.25">
      <c r="B302" s="16" t="s">
        <v>32</v>
      </c>
      <c r="C302" s="44">
        <v>6.0054057610835816</v>
      </c>
      <c r="D302" s="44">
        <v>5.6804816577989357</v>
      </c>
    </row>
    <row r="303" spans="2:4" s="29" customFormat="1" x14ac:dyDescent="0.25">
      <c r="B303" s="16" t="s">
        <v>33</v>
      </c>
      <c r="C303" s="44">
        <v>3.9413728986811805</v>
      </c>
      <c r="D303" s="44">
        <v>2.1468816226689857</v>
      </c>
    </row>
    <row r="304" spans="2:4" s="29" customFormat="1" x14ac:dyDescent="0.25">
      <c r="B304" s="2" t="s">
        <v>95</v>
      </c>
      <c r="C304" s="45">
        <v>4.1680833069220391</v>
      </c>
      <c r="D304" s="45">
        <v>2.8054470040867678</v>
      </c>
    </row>
    <row r="305" spans="2:5" s="29" customFormat="1" x14ac:dyDescent="0.25">
      <c r="B305" s="1" t="s">
        <v>96</v>
      </c>
      <c r="C305" s="40"/>
      <c r="D305" s="41"/>
    </row>
    <row r="306" spans="2:5" s="29" customFormat="1" x14ac:dyDescent="0.25">
      <c r="B306" s="9"/>
    </row>
    <row r="307" spans="2:5" s="29" customFormat="1" x14ac:dyDescent="0.25">
      <c r="B307" s="9" t="s">
        <v>196</v>
      </c>
    </row>
    <row r="308" spans="2:5" s="38" customFormat="1" ht="26.1" customHeight="1" x14ac:dyDescent="0.25">
      <c r="B308" s="37" t="s">
        <v>3</v>
      </c>
      <c r="C308" s="37" t="s">
        <v>99</v>
      </c>
      <c r="D308" s="37" t="s">
        <v>100</v>
      </c>
      <c r="E308" s="37" t="s">
        <v>101</v>
      </c>
    </row>
    <row r="309" spans="2:5" s="29" customFormat="1" x14ac:dyDescent="0.25">
      <c r="B309" s="27" t="s">
        <v>4</v>
      </c>
      <c r="C309" s="28" t="s">
        <v>34</v>
      </c>
      <c r="D309" s="28" t="s">
        <v>34</v>
      </c>
      <c r="E309" s="28" t="s">
        <v>34</v>
      </c>
    </row>
    <row r="310" spans="2:5" s="29" customFormat="1" x14ac:dyDescent="0.25">
      <c r="B310" s="27" t="s">
        <v>6</v>
      </c>
      <c r="C310" s="27">
        <v>2017</v>
      </c>
      <c r="D310" s="27">
        <v>2017</v>
      </c>
      <c r="E310" s="27">
        <v>2017</v>
      </c>
    </row>
    <row r="311" spans="2:5" s="29" customFormat="1" x14ac:dyDescent="0.25">
      <c r="B311" s="16" t="s">
        <v>7</v>
      </c>
      <c r="C311" s="46">
        <v>42</v>
      </c>
      <c r="D311" s="46">
        <v>15</v>
      </c>
      <c r="E311" s="46">
        <v>36</v>
      </c>
    </row>
    <row r="312" spans="2:5" s="29" customFormat="1" x14ac:dyDescent="0.25">
      <c r="B312" s="16" t="s">
        <v>8</v>
      </c>
      <c r="C312" s="46">
        <v>15</v>
      </c>
      <c r="D312" s="46">
        <v>3</v>
      </c>
      <c r="E312" s="46">
        <v>12</v>
      </c>
    </row>
    <row r="313" spans="2:5" s="29" customFormat="1" x14ac:dyDescent="0.25">
      <c r="B313" s="16" t="s">
        <v>9</v>
      </c>
      <c r="C313" s="46">
        <v>15</v>
      </c>
      <c r="D313" s="46">
        <v>1</v>
      </c>
      <c r="E313" s="46">
        <v>14</v>
      </c>
    </row>
    <row r="314" spans="2:5" s="29" customFormat="1" x14ac:dyDescent="0.25">
      <c r="B314" s="16" t="s">
        <v>10</v>
      </c>
      <c r="C314" s="46">
        <v>8</v>
      </c>
      <c r="D314" s="46">
        <v>1</v>
      </c>
      <c r="E314" s="46">
        <v>7</v>
      </c>
    </row>
    <row r="315" spans="2:5" s="29" customFormat="1" x14ac:dyDescent="0.25">
      <c r="B315" s="16" t="s">
        <v>163</v>
      </c>
      <c r="C315" s="46">
        <v>99</v>
      </c>
      <c r="D315" s="46">
        <v>28</v>
      </c>
      <c r="E315" s="46">
        <v>97</v>
      </c>
    </row>
    <row r="316" spans="2:5" s="29" customFormat="1" x14ac:dyDescent="0.25">
      <c r="B316" s="16" t="s">
        <v>11</v>
      </c>
      <c r="C316" s="46">
        <v>14</v>
      </c>
      <c r="D316" s="46">
        <v>9</v>
      </c>
      <c r="E316" s="46">
        <v>5</v>
      </c>
    </row>
    <row r="317" spans="2:5" s="29" customFormat="1" x14ac:dyDescent="0.25">
      <c r="B317" s="16" t="s">
        <v>12</v>
      </c>
      <c r="C317" s="46">
        <v>17</v>
      </c>
      <c r="D317" s="46">
        <v>2</v>
      </c>
      <c r="E317" s="46">
        <v>15</v>
      </c>
    </row>
    <row r="318" spans="2:5" s="29" customFormat="1" x14ac:dyDescent="0.25">
      <c r="B318" s="16" t="s">
        <v>13</v>
      </c>
      <c r="C318" s="46">
        <v>2</v>
      </c>
      <c r="D318" s="46">
        <v>1</v>
      </c>
      <c r="E318" s="46">
        <v>2</v>
      </c>
    </row>
    <row r="319" spans="2:5" s="29" customFormat="1" x14ac:dyDescent="0.25">
      <c r="B319" s="16" t="s">
        <v>14</v>
      </c>
      <c r="C319" s="46">
        <v>25</v>
      </c>
      <c r="D319" s="46">
        <v>4</v>
      </c>
      <c r="E319" s="46">
        <v>22</v>
      </c>
    </row>
    <row r="320" spans="2:5" s="29" customFormat="1" x14ac:dyDescent="0.25">
      <c r="B320" s="16" t="s">
        <v>15</v>
      </c>
      <c r="C320" s="46">
        <v>319</v>
      </c>
      <c r="D320" s="46">
        <v>137.44694533762058</v>
      </c>
      <c r="E320" s="46">
        <v>228.73633440514467</v>
      </c>
    </row>
    <row r="321" spans="2:5" s="29" customFormat="1" x14ac:dyDescent="0.25">
      <c r="B321" s="16" t="s">
        <v>16</v>
      </c>
      <c r="C321" s="46">
        <v>2</v>
      </c>
      <c r="D321" s="46">
        <v>2</v>
      </c>
      <c r="E321" s="46">
        <v>1</v>
      </c>
    </row>
    <row r="322" spans="2:5" s="29" customFormat="1" x14ac:dyDescent="0.25">
      <c r="B322" s="16" t="s">
        <v>17</v>
      </c>
      <c r="C322" s="46">
        <v>28</v>
      </c>
      <c r="D322" s="46">
        <v>4</v>
      </c>
      <c r="E322" s="46">
        <v>27</v>
      </c>
    </row>
    <row r="323" spans="2:5" s="29" customFormat="1" x14ac:dyDescent="0.25">
      <c r="B323" s="16" t="s">
        <v>18</v>
      </c>
      <c r="C323" s="46">
        <v>34</v>
      </c>
      <c r="D323" s="46">
        <v>19</v>
      </c>
      <c r="E323" s="46">
        <v>24</v>
      </c>
    </row>
    <row r="324" spans="2:5" s="29" customFormat="1" x14ac:dyDescent="0.25">
      <c r="B324" s="16" t="s">
        <v>19</v>
      </c>
      <c r="C324" s="46">
        <v>3</v>
      </c>
      <c r="D324" s="46">
        <v>1</v>
      </c>
      <c r="E324" s="46">
        <v>2</v>
      </c>
    </row>
    <row r="325" spans="2:5" s="29" customFormat="1" x14ac:dyDescent="0.25">
      <c r="B325" s="16" t="s">
        <v>20</v>
      </c>
      <c r="C325" s="46">
        <v>5</v>
      </c>
      <c r="D325" s="46">
        <v>3</v>
      </c>
      <c r="E325" s="46">
        <v>3</v>
      </c>
    </row>
    <row r="326" spans="2:5" s="29" customFormat="1" x14ac:dyDescent="0.25">
      <c r="B326" s="16" t="s">
        <v>21</v>
      </c>
      <c r="C326" s="46">
        <v>1</v>
      </c>
      <c r="D326" s="46">
        <v>1</v>
      </c>
      <c r="E326" s="46">
        <v>1</v>
      </c>
    </row>
    <row r="327" spans="2:5" s="29" customFormat="1" x14ac:dyDescent="0.25">
      <c r="B327" s="16" t="s">
        <v>22</v>
      </c>
      <c r="C327" s="46">
        <v>2</v>
      </c>
      <c r="D327" s="46">
        <v>1</v>
      </c>
      <c r="E327" s="46">
        <v>1</v>
      </c>
    </row>
    <row r="328" spans="2:5" s="29" customFormat="1" x14ac:dyDescent="0.25">
      <c r="B328" s="16" t="s">
        <v>167</v>
      </c>
      <c r="C328" s="46">
        <v>1</v>
      </c>
      <c r="D328" s="46">
        <v>1</v>
      </c>
      <c r="E328" s="46">
        <v>1</v>
      </c>
    </row>
    <row r="329" spans="2:5" s="29" customFormat="1" x14ac:dyDescent="0.25">
      <c r="B329" s="16" t="s">
        <v>23</v>
      </c>
      <c r="C329" s="46">
        <v>47</v>
      </c>
      <c r="D329" s="46">
        <v>15</v>
      </c>
      <c r="E329" s="46">
        <v>32</v>
      </c>
    </row>
    <row r="330" spans="2:5" s="29" customFormat="1" x14ac:dyDescent="0.25">
      <c r="B330" s="16" t="s">
        <v>24</v>
      </c>
      <c r="C330" s="46">
        <v>11</v>
      </c>
      <c r="D330" s="46">
        <v>5</v>
      </c>
      <c r="E330" s="46">
        <v>6</v>
      </c>
    </row>
    <row r="331" spans="2:5" s="29" customFormat="1" x14ac:dyDescent="0.25">
      <c r="B331" s="16" t="s">
        <v>25</v>
      </c>
      <c r="C331" s="46">
        <v>86</v>
      </c>
      <c r="D331" s="46">
        <v>11</v>
      </c>
      <c r="E331" s="46">
        <v>75</v>
      </c>
    </row>
    <row r="332" spans="2:5" s="29" customFormat="1" x14ac:dyDescent="0.25">
      <c r="B332" s="16" t="s">
        <v>26</v>
      </c>
      <c r="C332" s="46">
        <v>4</v>
      </c>
      <c r="D332" s="46">
        <v>2</v>
      </c>
      <c r="E332" s="46">
        <v>2</v>
      </c>
    </row>
    <row r="333" spans="2:5" s="29" customFormat="1" x14ac:dyDescent="0.25">
      <c r="B333" s="16" t="s">
        <v>27</v>
      </c>
      <c r="C333" s="46">
        <v>28</v>
      </c>
      <c r="D333" s="46">
        <v>6</v>
      </c>
      <c r="E333" s="46">
        <v>22</v>
      </c>
    </row>
    <row r="334" spans="2:5" s="29" customFormat="1" x14ac:dyDescent="0.25">
      <c r="B334" s="16" t="s">
        <v>28</v>
      </c>
      <c r="C334" s="46">
        <v>43</v>
      </c>
      <c r="D334" s="46">
        <v>4</v>
      </c>
      <c r="E334" s="46">
        <v>39</v>
      </c>
    </row>
    <row r="335" spans="2:5" s="29" customFormat="1" x14ac:dyDescent="0.25">
      <c r="B335" s="16" t="s">
        <v>29</v>
      </c>
      <c r="C335" s="46">
        <v>5</v>
      </c>
      <c r="D335" s="46">
        <v>1</v>
      </c>
      <c r="E335" s="46">
        <v>4</v>
      </c>
    </row>
    <row r="336" spans="2:5" s="29" customFormat="1" x14ac:dyDescent="0.25">
      <c r="B336" s="16" t="s">
        <v>30</v>
      </c>
      <c r="C336" s="46">
        <v>11</v>
      </c>
      <c r="D336" s="46">
        <v>1</v>
      </c>
      <c r="E336" s="46">
        <v>10</v>
      </c>
    </row>
    <row r="337" spans="2:5" s="29" customFormat="1" x14ac:dyDescent="0.25">
      <c r="B337" s="16" t="s">
        <v>31</v>
      </c>
      <c r="C337" s="46">
        <v>20</v>
      </c>
      <c r="D337" s="46">
        <v>9</v>
      </c>
      <c r="E337" s="46">
        <v>11</v>
      </c>
    </row>
    <row r="338" spans="2:5" s="29" customFormat="1" x14ac:dyDescent="0.25">
      <c r="B338" s="16" t="s">
        <v>32</v>
      </c>
      <c r="C338" s="46">
        <v>61</v>
      </c>
      <c r="D338" s="46">
        <v>40</v>
      </c>
      <c r="E338" s="46">
        <v>21</v>
      </c>
    </row>
    <row r="339" spans="2:5" s="29" customFormat="1" x14ac:dyDescent="0.25">
      <c r="B339" s="16" t="s">
        <v>33</v>
      </c>
      <c r="C339" s="46">
        <v>35</v>
      </c>
      <c r="D339" s="46">
        <v>26</v>
      </c>
      <c r="E339" s="46">
        <v>9</v>
      </c>
    </row>
    <row r="340" spans="2:5" s="29" customFormat="1" x14ac:dyDescent="0.25">
      <c r="B340" s="39"/>
      <c r="C340" s="40"/>
      <c r="D340" s="41"/>
    </row>
    <row r="341" spans="2:5" s="29" customFormat="1" x14ac:dyDescent="0.25">
      <c r="B341" s="9"/>
    </row>
    <row r="342" spans="2:5" s="29" customFormat="1" x14ac:dyDescent="0.25">
      <c r="B342" s="9" t="s">
        <v>197</v>
      </c>
    </row>
    <row r="343" spans="2:5" s="38" customFormat="1" ht="26.1" customHeight="1" x14ac:dyDescent="0.25">
      <c r="B343" s="37" t="s">
        <v>3</v>
      </c>
      <c r="C343" s="37" t="s">
        <v>102</v>
      </c>
      <c r="D343" s="37" t="s">
        <v>103</v>
      </c>
      <c r="E343" s="37" t="s">
        <v>104</v>
      </c>
    </row>
    <row r="344" spans="2:5" s="29" customFormat="1" x14ac:dyDescent="0.25">
      <c r="B344" s="27" t="s">
        <v>4</v>
      </c>
      <c r="C344" s="28" t="s">
        <v>123</v>
      </c>
      <c r="D344" s="28" t="s">
        <v>124</v>
      </c>
      <c r="E344" s="28" t="s">
        <v>124</v>
      </c>
    </row>
    <row r="345" spans="2:5" s="29" customFormat="1" x14ac:dyDescent="0.25">
      <c r="B345" s="27" t="s">
        <v>6</v>
      </c>
      <c r="C345" s="27">
        <v>2017</v>
      </c>
      <c r="D345" s="27">
        <v>2017</v>
      </c>
      <c r="E345" s="27">
        <v>2017</v>
      </c>
    </row>
    <row r="346" spans="2:5" s="29" customFormat="1" x14ac:dyDescent="0.25">
      <c r="B346" s="16" t="s">
        <v>7</v>
      </c>
      <c r="C346" s="31">
        <v>164.81374199999999</v>
      </c>
      <c r="D346" s="20">
        <v>0.69486058389475802</v>
      </c>
      <c r="E346" s="20">
        <v>0.30513941610524198</v>
      </c>
    </row>
    <row r="347" spans="2:5" s="29" customFormat="1" x14ac:dyDescent="0.25">
      <c r="B347" s="16" t="s">
        <v>8</v>
      </c>
      <c r="C347" s="31">
        <v>98.675471049999999</v>
      </c>
      <c r="D347" s="20">
        <v>0.86164535264207387</v>
      </c>
      <c r="E347" s="20">
        <v>0.13835464735792616</v>
      </c>
    </row>
    <row r="348" spans="2:5" s="29" customFormat="1" x14ac:dyDescent="0.25">
      <c r="B348" s="16" t="s">
        <v>9</v>
      </c>
      <c r="C348" s="31">
        <v>29.9085033</v>
      </c>
      <c r="D348" s="20">
        <v>0.72430789607582946</v>
      </c>
      <c r="E348" s="20">
        <v>0.2756921039241706</v>
      </c>
    </row>
    <row r="349" spans="2:5" s="29" customFormat="1" x14ac:dyDescent="0.25">
      <c r="B349" s="16" t="s">
        <v>10</v>
      </c>
      <c r="C349" s="31">
        <v>22.175118000000001</v>
      </c>
      <c r="D349" s="20">
        <v>0.73764247838500796</v>
      </c>
      <c r="E349" s="20">
        <v>0.2623575216149921</v>
      </c>
    </row>
    <row r="350" spans="2:5" s="29" customFormat="1" x14ac:dyDescent="0.25">
      <c r="B350" s="16" t="s">
        <v>163</v>
      </c>
      <c r="C350" s="31">
        <v>167.71100100000001</v>
      </c>
      <c r="D350" s="20">
        <v>0.77526220835089998</v>
      </c>
      <c r="E350" s="20">
        <v>0.22473779164909999</v>
      </c>
    </row>
    <row r="351" spans="2:5" s="29" customFormat="1" x14ac:dyDescent="0.25">
      <c r="B351" s="16" t="s">
        <v>11</v>
      </c>
      <c r="C351" s="31">
        <v>82.105999999999995</v>
      </c>
      <c r="D351" s="20">
        <v>0.95385233722261464</v>
      </c>
      <c r="E351" s="20">
        <v>4.6147662777385329E-2</v>
      </c>
    </row>
    <row r="352" spans="2:5" s="29" customFormat="1" x14ac:dyDescent="0.25">
      <c r="B352" s="16" t="s">
        <v>12</v>
      </c>
      <c r="C352" s="31">
        <v>6.6945059999999996</v>
      </c>
      <c r="D352" s="20">
        <v>0.78785589257818278</v>
      </c>
      <c r="E352" s="20">
        <v>0.21214410742181725</v>
      </c>
    </row>
    <row r="353" spans="2:5" s="29" customFormat="1" x14ac:dyDescent="0.25">
      <c r="B353" s="16" t="s">
        <v>13</v>
      </c>
      <c r="C353" s="31">
        <v>48.097999999999999</v>
      </c>
      <c r="D353" s="20">
        <v>0.70445756580315189</v>
      </c>
      <c r="E353" s="20">
        <v>0.29554243419684811</v>
      </c>
    </row>
    <row r="354" spans="2:5" s="29" customFormat="1" x14ac:dyDescent="0.25">
      <c r="B354" s="16" t="s">
        <v>14</v>
      </c>
      <c r="C354" s="31">
        <v>475.34654212219033</v>
      </c>
      <c r="D354" s="20">
        <v>0.85649854539718318</v>
      </c>
      <c r="E354" s="20">
        <v>0.14350145460281677</v>
      </c>
    </row>
    <row r="355" spans="2:5" s="29" customFormat="1" x14ac:dyDescent="0.25">
      <c r="B355" s="16" t="s">
        <v>15</v>
      </c>
      <c r="C355" s="31">
        <v>1104</v>
      </c>
      <c r="D355" s="20">
        <v>0.75452898550724634</v>
      </c>
      <c r="E355" s="20">
        <v>0.24547101449275363</v>
      </c>
    </row>
    <row r="356" spans="2:5" s="29" customFormat="1" x14ac:dyDescent="0.25">
      <c r="B356" s="16" t="s">
        <v>16</v>
      </c>
      <c r="C356" s="31">
        <v>10.97493633</v>
      </c>
      <c r="D356" s="20">
        <v>0.92132844291407379</v>
      </c>
      <c r="E356" s="20">
        <v>7.8671557085926158E-2</v>
      </c>
    </row>
    <row r="357" spans="2:5" s="29" customFormat="1" x14ac:dyDescent="0.25">
      <c r="B357" s="16" t="s">
        <v>17</v>
      </c>
      <c r="C357" s="31">
        <v>103.85020799999999</v>
      </c>
      <c r="D357" s="20">
        <v>0.80083673977812353</v>
      </c>
      <c r="E357" s="20">
        <v>0.1991632602218765</v>
      </c>
    </row>
    <row r="358" spans="2:5" s="29" customFormat="1" x14ac:dyDescent="0.25">
      <c r="B358" s="16" t="s">
        <v>18</v>
      </c>
      <c r="C358" s="31">
        <v>366.27973200000002</v>
      </c>
      <c r="D358" s="20">
        <v>0.87267509521930087</v>
      </c>
      <c r="E358" s="20">
        <v>0.12732490478069913</v>
      </c>
    </row>
    <row r="359" spans="2:5" s="29" customFormat="1" x14ac:dyDescent="0.25">
      <c r="B359" s="16" t="s">
        <v>19</v>
      </c>
      <c r="C359" s="47">
        <v>0.25945499999999999</v>
      </c>
      <c r="D359" s="20">
        <v>0.78975159468886702</v>
      </c>
      <c r="E359" s="20">
        <v>0.21024840531113295</v>
      </c>
    </row>
    <row r="360" spans="2:5" s="29" customFormat="1" x14ac:dyDescent="0.25">
      <c r="B360" s="16" t="s">
        <v>20</v>
      </c>
      <c r="C360" s="31">
        <v>14.173553999999999</v>
      </c>
      <c r="D360" s="20">
        <v>0.41429651306934029</v>
      </c>
      <c r="E360" s="20">
        <v>0.58570348693065977</v>
      </c>
    </row>
    <row r="361" spans="2:5" s="29" customFormat="1" x14ac:dyDescent="0.25">
      <c r="B361" s="16" t="s">
        <v>21</v>
      </c>
      <c r="C361" s="31">
        <v>15.231</v>
      </c>
      <c r="D361" s="20">
        <v>0.41060994025343051</v>
      </c>
      <c r="E361" s="20">
        <v>0.58939005974656955</v>
      </c>
    </row>
    <row r="362" spans="2:5" s="29" customFormat="1" x14ac:dyDescent="0.25">
      <c r="B362" s="16" t="s">
        <v>22</v>
      </c>
      <c r="C362" s="31">
        <v>8.2010000000000005</v>
      </c>
      <c r="D362" s="20">
        <v>0.93659309840263383</v>
      </c>
      <c r="E362" s="20">
        <v>6.3406901597366172E-2</v>
      </c>
    </row>
    <row r="363" spans="2:5" s="29" customFormat="1" x14ac:dyDescent="0.25">
      <c r="B363" s="16" t="s">
        <v>167</v>
      </c>
      <c r="C363" s="31">
        <v>1.6760459999999999</v>
      </c>
      <c r="D363" s="20">
        <v>0.71578226373261833</v>
      </c>
      <c r="E363" s="20">
        <v>0.28421773626738167</v>
      </c>
    </row>
    <row r="364" spans="2:5" s="29" customFormat="1" x14ac:dyDescent="0.25">
      <c r="B364" s="16" t="s">
        <v>23</v>
      </c>
      <c r="C364" s="31">
        <v>160.10080600000001</v>
      </c>
      <c r="D364" s="20">
        <v>0.9347910840623751</v>
      </c>
      <c r="E364" s="20">
        <v>6.5208915937624942E-2</v>
      </c>
    </row>
    <row r="365" spans="2:5" s="29" customFormat="1" x14ac:dyDescent="0.25">
      <c r="B365" s="16" t="s">
        <v>24</v>
      </c>
      <c r="C365" s="31">
        <v>51.873429999999999</v>
      </c>
      <c r="D365" s="20">
        <v>0.79290282134803891</v>
      </c>
      <c r="E365" s="20">
        <v>0.20709717865196112</v>
      </c>
    </row>
    <row r="366" spans="2:5" s="29" customFormat="1" x14ac:dyDescent="0.25">
      <c r="B366" s="16" t="s">
        <v>25</v>
      </c>
      <c r="C366" s="31">
        <v>239.68202169740005</v>
      </c>
      <c r="D366" s="20">
        <v>0.66586408193139524</v>
      </c>
      <c r="E366" s="20">
        <v>0.33413591806860471</v>
      </c>
    </row>
    <row r="367" spans="2:5" s="29" customFormat="1" x14ac:dyDescent="0.25">
      <c r="B367" s="16" t="s">
        <v>26</v>
      </c>
      <c r="C367" s="31">
        <v>37.025768491000015</v>
      </c>
      <c r="D367" s="20">
        <v>0.83478654868468383</v>
      </c>
      <c r="E367" s="20">
        <v>0.16521345131531623</v>
      </c>
    </row>
    <row r="368" spans="2:5" s="29" customFormat="1" x14ac:dyDescent="0.25">
      <c r="B368" s="16" t="s">
        <v>27</v>
      </c>
      <c r="C368" s="31">
        <v>93.804270599999995</v>
      </c>
      <c r="D368" s="20">
        <v>0.7388784397199929</v>
      </c>
      <c r="E368" s="20">
        <v>0.26112156028000716</v>
      </c>
    </row>
    <row r="369" spans="2:7" s="29" customFormat="1" x14ac:dyDescent="0.25">
      <c r="B369" s="16" t="s">
        <v>28</v>
      </c>
      <c r="C369" s="31">
        <v>50.623586000000003</v>
      </c>
      <c r="D369" s="20">
        <v>0.69272654845115078</v>
      </c>
      <c r="E369" s="20">
        <v>0.30727345154884916</v>
      </c>
    </row>
    <row r="370" spans="2:7" s="29" customFormat="1" x14ac:dyDescent="0.25">
      <c r="B370" s="16" t="s">
        <v>29</v>
      </c>
      <c r="C370" s="31">
        <v>21.945011000000001</v>
      </c>
      <c r="D370" s="20">
        <v>0.46860295490396425</v>
      </c>
      <c r="E370" s="20">
        <v>0.53139704509603569</v>
      </c>
    </row>
    <row r="371" spans="2:7" s="29" customFormat="1" x14ac:dyDescent="0.25">
      <c r="B371" s="16" t="s">
        <v>30</v>
      </c>
      <c r="C371" s="31">
        <v>192.88794022199991</v>
      </c>
      <c r="D371" s="20">
        <v>0.87214906612815146</v>
      </c>
      <c r="E371" s="20">
        <v>0.12785093387184862</v>
      </c>
    </row>
    <row r="372" spans="2:7" s="29" customFormat="1" x14ac:dyDescent="0.25">
      <c r="B372" s="16" t="s">
        <v>31</v>
      </c>
      <c r="C372" s="31">
        <v>160.38300000000001</v>
      </c>
      <c r="D372" s="20">
        <v>0.77261305749362463</v>
      </c>
      <c r="E372" s="20">
        <v>0.22738694250637537</v>
      </c>
    </row>
    <row r="373" spans="2:7" s="29" customFormat="1" x14ac:dyDescent="0.25">
      <c r="B373" s="16" t="s">
        <v>32</v>
      </c>
      <c r="C373" s="31">
        <v>226.13499999999999</v>
      </c>
      <c r="D373" s="20">
        <v>0.87366838392995338</v>
      </c>
      <c r="E373" s="20">
        <v>0.12633161607004664</v>
      </c>
    </row>
    <row r="374" spans="2:7" s="29" customFormat="1" x14ac:dyDescent="0.25">
      <c r="B374" s="16" t="s">
        <v>33</v>
      </c>
      <c r="C374" s="31">
        <v>566.68641355650504</v>
      </c>
      <c r="D374" s="20">
        <v>0.94140224946529294</v>
      </c>
      <c r="E374" s="20">
        <v>5.8597750534707199E-2</v>
      </c>
    </row>
    <row r="375" spans="2:7" s="29" customFormat="1" x14ac:dyDescent="0.25">
      <c r="B375" s="2" t="s">
        <v>40</v>
      </c>
      <c r="C375" s="32">
        <v>4521.3220623690959</v>
      </c>
      <c r="D375" s="36">
        <v>0.81358344387201065</v>
      </c>
      <c r="E375" s="36">
        <v>0.18641655612798941</v>
      </c>
    </row>
    <row r="376" spans="2:7" s="29" customFormat="1" x14ac:dyDescent="0.25">
      <c r="B376" s="9"/>
    </row>
    <row r="377" spans="2:7" s="29" customFormat="1" x14ac:dyDescent="0.25">
      <c r="B377" s="9"/>
    </row>
    <row r="378" spans="2:7" s="29" customFormat="1" x14ac:dyDescent="0.25">
      <c r="B378" s="9" t="s">
        <v>198</v>
      </c>
    </row>
    <row r="379" spans="2:7" s="38" customFormat="1" ht="41.25" customHeight="1" x14ac:dyDescent="0.25">
      <c r="B379" s="37" t="s">
        <v>3</v>
      </c>
      <c r="C379" s="37" t="s">
        <v>54</v>
      </c>
      <c r="D379" s="37" t="s">
        <v>107</v>
      </c>
    </row>
    <row r="380" spans="2:7" s="29" customFormat="1" x14ac:dyDescent="0.25">
      <c r="B380" s="27" t="s">
        <v>4</v>
      </c>
      <c r="C380" s="28" t="s">
        <v>118</v>
      </c>
      <c r="D380" s="28" t="s">
        <v>38</v>
      </c>
    </row>
    <row r="381" spans="2:7" s="29" customFormat="1" x14ac:dyDescent="0.25">
      <c r="B381" s="27" t="s">
        <v>6</v>
      </c>
      <c r="C381" s="27">
        <v>2017</v>
      </c>
      <c r="D381" s="27" t="s">
        <v>214</v>
      </c>
    </row>
    <row r="382" spans="2:7" s="29" customFormat="1" x14ac:dyDescent="0.25">
      <c r="B382" s="16" t="s">
        <v>7</v>
      </c>
      <c r="C382" s="48">
        <v>23.494308065999999</v>
      </c>
      <c r="D382" s="21">
        <v>2.9891895267561308E-2</v>
      </c>
      <c r="F382" s="212"/>
      <c r="G382" s="212"/>
    </row>
    <row r="383" spans="2:7" s="29" customFormat="1" x14ac:dyDescent="0.25">
      <c r="B383" s="16" t="s">
        <v>8</v>
      </c>
      <c r="C383" s="48">
        <v>7.6711767000000002</v>
      </c>
      <c r="D383" s="21">
        <v>5.5106802823492895E-2</v>
      </c>
      <c r="F383" s="212"/>
      <c r="G383" s="212"/>
    </row>
    <row r="384" spans="2:7" s="29" customFormat="1" x14ac:dyDescent="0.25">
      <c r="B384" s="16" t="s">
        <v>9</v>
      </c>
      <c r="C384" s="48">
        <v>3.9427229750000001</v>
      </c>
      <c r="D384" s="21">
        <v>0.14147663978138358</v>
      </c>
      <c r="F384" s="212"/>
      <c r="G384" s="212"/>
    </row>
    <row r="385" spans="2:6" s="29" customFormat="1" x14ac:dyDescent="0.25">
      <c r="B385" s="16" t="s">
        <v>10</v>
      </c>
      <c r="C385" s="48">
        <v>2.3476098410000001</v>
      </c>
      <c r="D385" s="21">
        <v>8.22762972542741E-2</v>
      </c>
      <c r="F385"/>
    </row>
    <row r="386" spans="2:6" s="29" customFormat="1" x14ac:dyDescent="0.25">
      <c r="B386" s="16" t="s">
        <v>163</v>
      </c>
      <c r="C386" s="48">
        <v>15.843</v>
      </c>
      <c r="D386" s="21">
        <v>1.4341507138741383E-2</v>
      </c>
      <c r="F386"/>
    </row>
    <row r="387" spans="2:6" s="29" customFormat="1" x14ac:dyDescent="0.25">
      <c r="B387" s="16" t="s">
        <v>11</v>
      </c>
      <c r="C387" s="48">
        <v>0.45300000000000001</v>
      </c>
      <c r="D387" s="21">
        <v>-0.11176470588235288</v>
      </c>
      <c r="F387"/>
    </row>
    <row r="388" spans="2:6" s="29" customFormat="1" x14ac:dyDescent="0.25">
      <c r="B388" s="16" t="s">
        <v>12</v>
      </c>
      <c r="C388" s="48">
        <v>2.3249629999999999</v>
      </c>
      <c r="D388" s="21" t="s">
        <v>84</v>
      </c>
      <c r="F388"/>
    </row>
    <row r="389" spans="2:6" s="29" customFormat="1" x14ac:dyDescent="0.25">
      <c r="B389" s="16" t="s">
        <v>13</v>
      </c>
      <c r="C389" s="48">
        <v>10.362</v>
      </c>
      <c r="D389" s="21">
        <v>9.5928080380750957E-2</v>
      </c>
      <c r="F389"/>
    </row>
    <row r="390" spans="2:6" s="29" customFormat="1" x14ac:dyDescent="0.25">
      <c r="B390" s="16" t="s">
        <v>14</v>
      </c>
      <c r="C390" s="48">
        <v>33.441592999999997</v>
      </c>
      <c r="D390" s="21">
        <v>2.6787887566934065E-2</v>
      </c>
      <c r="F390"/>
    </row>
    <row r="391" spans="2:6" s="29" customFormat="1" x14ac:dyDescent="0.25">
      <c r="B391" s="16" t="s">
        <v>15</v>
      </c>
      <c r="C391" s="48">
        <v>128.69999999999999</v>
      </c>
      <c r="D391" s="21">
        <v>2.1428571428571352E-2</v>
      </c>
      <c r="F391"/>
    </row>
    <row r="392" spans="2:6" s="29" customFormat="1" x14ac:dyDescent="0.25">
      <c r="B392" s="16" t="s">
        <v>16</v>
      </c>
      <c r="C392" s="48">
        <v>0.357634075</v>
      </c>
      <c r="D392" s="21">
        <v>0.41060118192304285</v>
      </c>
      <c r="F392"/>
    </row>
    <row r="393" spans="2:6" s="29" customFormat="1" x14ac:dyDescent="0.25">
      <c r="B393" s="16" t="s">
        <v>17</v>
      </c>
      <c r="C393" s="48">
        <v>12.488099736000001</v>
      </c>
      <c r="D393" s="21">
        <v>0.1591766399183161</v>
      </c>
    </row>
    <row r="394" spans="2:6" s="29" customFormat="1" x14ac:dyDescent="0.25">
      <c r="B394" s="16" t="s">
        <v>18</v>
      </c>
      <c r="C394" s="48">
        <v>23.165485323999999</v>
      </c>
      <c r="D394" s="21">
        <v>-9.0668729653845537E-3</v>
      </c>
    </row>
    <row r="395" spans="2:6" s="29" customFormat="1" x14ac:dyDescent="0.25">
      <c r="B395" s="16" t="s">
        <v>19</v>
      </c>
      <c r="C395" s="48">
        <v>1.9437797999999999E-2</v>
      </c>
      <c r="D395" s="21" t="s">
        <v>84</v>
      </c>
    </row>
    <row r="396" spans="2:6" s="29" customFormat="1" x14ac:dyDescent="0.25">
      <c r="B396" s="16" t="s">
        <v>20</v>
      </c>
      <c r="C396" s="48">
        <v>15.0159</v>
      </c>
      <c r="D396" s="21">
        <v>-5.435480823729455E-2</v>
      </c>
    </row>
    <row r="397" spans="2:6" s="29" customFormat="1" x14ac:dyDescent="0.25">
      <c r="B397" s="16" t="s">
        <v>21</v>
      </c>
      <c r="C397" s="48">
        <v>15.413520999999999</v>
      </c>
      <c r="D397" s="21">
        <v>0.11772292735322099</v>
      </c>
    </row>
    <row r="398" spans="2:6" s="29" customFormat="1" x14ac:dyDescent="0.25">
      <c r="B398" s="16" t="s">
        <v>22</v>
      </c>
      <c r="C398" s="48">
        <v>0.28539999999999999</v>
      </c>
      <c r="D398" s="21">
        <v>0.15856133798814631</v>
      </c>
    </row>
    <row r="399" spans="2:6" s="29" customFormat="1" x14ac:dyDescent="0.25">
      <c r="B399" s="16" t="s">
        <v>167</v>
      </c>
      <c r="C399" s="48" t="s">
        <v>84</v>
      </c>
      <c r="D399" s="21" t="s">
        <v>84</v>
      </c>
    </row>
    <row r="400" spans="2:6" s="29" customFormat="1" x14ac:dyDescent="0.25">
      <c r="B400" s="16" t="s">
        <v>23</v>
      </c>
      <c r="C400" s="48">
        <v>4.292834289</v>
      </c>
      <c r="D400" s="21">
        <v>-5.780711774173386E-2</v>
      </c>
    </row>
    <row r="401" spans="2:4" s="29" customFormat="1" x14ac:dyDescent="0.25">
      <c r="B401" s="16" t="s">
        <v>24</v>
      </c>
      <c r="C401" s="48">
        <v>4.1571633810000002</v>
      </c>
      <c r="D401" s="21">
        <v>0.30598035925522127</v>
      </c>
    </row>
    <row r="402" spans="2:4" s="29" customFormat="1" x14ac:dyDescent="0.25">
      <c r="B402" s="16" t="s">
        <v>25</v>
      </c>
      <c r="C402" s="48">
        <v>54.829028990058099</v>
      </c>
      <c r="D402" s="21">
        <v>8.3145903973568247E-2</v>
      </c>
    </row>
    <row r="403" spans="2:4" s="29" customFormat="1" x14ac:dyDescent="0.25">
      <c r="B403" s="16" t="s">
        <v>26</v>
      </c>
      <c r="C403" s="48">
        <v>2.7506970000000002</v>
      </c>
      <c r="D403" s="21">
        <v>-8.371906904308668E-3</v>
      </c>
    </row>
    <row r="404" spans="2:4" s="29" customFormat="1" x14ac:dyDescent="0.25">
      <c r="B404" s="16" t="s">
        <v>27</v>
      </c>
      <c r="C404" s="48">
        <v>13.5788406081672</v>
      </c>
      <c r="D404" s="21">
        <v>4.7037217800419029E-2</v>
      </c>
    </row>
    <row r="405" spans="2:4" s="29" customFormat="1" x14ac:dyDescent="0.25">
      <c r="B405" s="16" t="s">
        <v>28</v>
      </c>
      <c r="C405" s="48">
        <v>9.5945224370000002</v>
      </c>
      <c r="D405" s="21">
        <v>1.4475148043924912E-2</v>
      </c>
    </row>
    <row r="406" spans="2:4" s="29" customFormat="1" x14ac:dyDescent="0.25">
      <c r="B406" s="16" t="s">
        <v>29</v>
      </c>
      <c r="C406" s="48">
        <v>5.1284283029999997</v>
      </c>
      <c r="D406" s="21">
        <v>0.12538988466317225</v>
      </c>
    </row>
    <row r="407" spans="2:4" s="29" customFormat="1" x14ac:dyDescent="0.25">
      <c r="B407" s="16" t="s">
        <v>30</v>
      </c>
      <c r="C407" s="48">
        <v>10.404051445041587</v>
      </c>
      <c r="D407" s="21">
        <v>-3.0622967886659858E-2</v>
      </c>
    </row>
    <row r="408" spans="2:4" s="29" customFormat="1" x14ac:dyDescent="0.25">
      <c r="B408" s="16" t="s">
        <v>31</v>
      </c>
      <c r="C408" s="48">
        <v>21.838000000000001</v>
      </c>
      <c r="D408" s="21">
        <v>2.0228918476991264E-2</v>
      </c>
    </row>
    <row r="409" spans="2:4" s="29" customFormat="1" x14ac:dyDescent="0.25">
      <c r="B409" s="16" t="s">
        <v>32</v>
      </c>
      <c r="C409" s="48">
        <v>11.6653</v>
      </c>
      <c r="D409" s="21">
        <v>-6.280228167429891E-2</v>
      </c>
    </row>
    <row r="410" spans="2:4" s="29" customFormat="1" x14ac:dyDescent="0.25">
      <c r="B410" s="16" t="s">
        <v>33</v>
      </c>
      <c r="C410" s="48">
        <v>17.166930314851143</v>
      </c>
      <c r="D410" s="21">
        <v>6.6681708088460745E-3</v>
      </c>
    </row>
    <row r="411" spans="2:4" s="29" customFormat="1" x14ac:dyDescent="0.25">
      <c r="B411" s="2" t="s">
        <v>95</v>
      </c>
      <c r="C411" s="49">
        <v>450.73164828311798</v>
      </c>
      <c r="D411" s="33">
        <v>4.0237597245100565E-2</v>
      </c>
    </row>
    <row r="412" spans="2:4" s="29" customFormat="1" x14ac:dyDescent="0.25">
      <c r="B412" s="1" t="s">
        <v>108</v>
      </c>
      <c r="C412" s="40"/>
      <c r="D412" s="41"/>
    </row>
    <row r="413" spans="2:4" s="29" customFormat="1" x14ac:dyDescent="0.25">
      <c r="B413" s="9"/>
    </row>
    <row r="414" spans="2:4" s="29" customFormat="1" x14ac:dyDescent="0.25">
      <c r="B414" s="9" t="s">
        <v>199</v>
      </c>
    </row>
    <row r="415" spans="2:4" s="38" customFormat="1" x14ac:dyDescent="0.25">
      <c r="B415" s="37" t="s">
        <v>3</v>
      </c>
      <c r="C415" s="37" t="s">
        <v>109</v>
      </c>
    </row>
    <row r="416" spans="2:4" s="29" customFormat="1" x14ac:dyDescent="0.25">
      <c r="B416" s="27" t="s">
        <v>4</v>
      </c>
      <c r="C416" s="28" t="s">
        <v>125</v>
      </c>
    </row>
    <row r="417" spans="2:3" s="29" customFormat="1" x14ac:dyDescent="0.25">
      <c r="B417" s="27" t="s">
        <v>6</v>
      </c>
      <c r="C417" s="27">
        <v>2017</v>
      </c>
    </row>
    <row r="418" spans="2:3" s="29" customFormat="1" x14ac:dyDescent="0.25">
      <c r="B418" s="16" t="s">
        <v>7</v>
      </c>
      <c r="C418" s="46">
        <v>467.16567805373546</v>
      </c>
    </row>
    <row r="419" spans="2:3" s="29" customFormat="1" x14ac:dyDescent="0.25">
      <c r="B419" s="16" t="s">
        <v>8</v>
      </c>
      <c r="C419" s="46">
        <v>561.89999274842683</v>
      </c>
    </row>
    <row r="420" spans="2:3" s="29" customFormat="1" x14ac:dyDescent="0.25">
      <c r="B420" s="16" t="s">
        <v>9</v>
      </c>
      <c r="C420" s="46">
        <v>478.164418060667</v>
      </c>
    </row>
    <row r="421" spans="2:3" s="29" customFormat="1" x14ac:dyDescent="0.25">
      <c r="B421" s="16" t="s">
        <v>10</v>
      </c>
      <c r="C421" s="46">
        <v>403.52129831006829</v>
      </c>
    </row>
    <row r="422" spans="2:3" s="29" customFormat="1" x14ac:dyDescent="0.25">
      <c r="B422" s="16" t="s">
        <v>163</v>
      </c>
      <c r="C422" s="46">
        <v>420.33907298824653</v>
      </c>
    </row>
    <row r="423" spans="2:3" s="29" customFormat="1" x14ac:dyDescent="0.25">
      <c r="B423" s="16" t="s">
        <v>11</v>
      </c>
      <c r="C423" s="46">
        <v>119.55661124307206</v>
      </c>
    </row>
    <row r="424" spans="2:3" s="29" customFormat="1" x14ac:dyDescent="0.25">
      <c r="B424" s="16" t="s">
        <v>12</v>
      </c>
      <c r="C424" s="46">
        <v>1637.0673144627517</v>
      </c>
    </row>
    <row r="425" spans="2:3" s="29" customFormat="1" x14ac:dyDescent="0.25">
      <c r="B425" s="16" t="s">
        <v>13</v>
      </c>
      <c r="C425" s="46">
        <v>728.94829405557505</v>
      </c>
    </row>
    <row r="426" spans="2:3" s="29" customFormat="1" x14ac:dyDescent="0.25">
      <c r="B426" s="16" t="s">
        <v>14</v>
      </c>
      <c r="C426" s="46">
        <v>490.25306180725528</v>
      </c>
    </row>
    <row r="427" spans="2:3" s="29" customFormat="1" x14ac:dyDescent="0.25">
      <c r="B427" s="16" t="s">
        <v>15</v>
      </c>
      <c r="C427" s="46">
        <v>474.90774907749079</v>
      </c>
    </row>
    <row r="428" spans="2:3" s="29" customFormat="1" x14ac:dyDescent="0.25">
      <c r="B428" s="16" t="s">
        <v>16</v>
      </c>
      <c r="C428" s="46">
        <v>414.20862309683571</v>
      </c>
    </row>
    <row r="429" spans="2:3" s="29" customFormat="1" x14ac:dyDescent="0.25">
      <c r="B429" s="16" t="s">
        <v>17</v>
      </c>
      <c r="C429" s="46">
        <v>603.78144291975696</v>
      </c>
    </row>
    <row r="430" spans="2:3" s="29" customFormat="1" x14ac:dyDescent="0.25">
      <c r="B430" s="16" t="s">
        <v>18</v>
      </c>
      <c r="C430" s="46">
        <v>496.72401292617553</v>
      </c>
    </row>
    <row r="431" spans="2:3" s="29" customFormat="1" x14ac:dyDescent="0.25">
      <c r="B431" s="16" t="s">
        <v>19</v>
      </c>
      <c r="C431" s="46">
        <v>356.32993583868011</v>
      </c>
    </row>
    <row r="432" spans="2:3" s="29" customFormat="1" x14ac:dyDescent="0.25">
      <c r="B432" s="16" t="s">
        <v>20</v>
      </c>
      <c r="C432" s="46">
        <v>1808.8176835511654</v>
      </c>
    </row>
    <row r="433" spans="2:4" s="29" customFormat="1" x14ac:dyDescent="0.25">
      <c r="B433" s="16" t="s">
        <v>21</v>
      </c>
      <c r="C433" s="46">
        <v>1717.001336749471</v>
      </c>
    </row>
    <row r="434" spans="2:4" s="29" customFormat="1" x14ac:dyDescent="0.25">
      <c r="B434" s="16" t="s">
        <v>22</v>
      </c>
      <c r="C434" s="46">
        <v>548.84615384615381</v>
      </c>
    </row>
    <row r="435" spans="2:4" s="29" customFormat="1" x14ac:dyDescent="0.25">
      <c r="B435" s="16" t="s">
        <v>167</v>
      </c>
      <c r="C435" s="46" t="s">
        <v>84</v>
      </c>
    </row>
    <row r="436" spans="2:4" s="29" customFormat="1" x14ac:dyDescent="0.25">
      <c r="B436" s="16" t="s">
        <v>23</v>
      </c>
      <c r="C436" s="46">
        <v>411.19102385057471</v>
      </c>
    </row>
    <row r="437" spans="2:4" s="29" customFormat="1" x14ac:dyDescent="0.25">
      <c r="B437" s="16" t="s">
        <v>24</v>
      </c>
      <c r="C437" s="46">
        <v>386.97057705685114</v>
      </c>
    </row>
    <row r="438" spans="2:4" s="29" customFormat="1" x14ac:dyDescent="0.25">
      <c r="B438" s="16" t="s">
        <v>25</v>
      </c>
      <c r="C438" s="46">
        <v>684.62370527386634</v>
      </c>
    </row>
    <row r="439" spans="2:4" s="29" customFormat="1" x14ac:dyDescent="0.25">
      <c r="B439" s="16" t="s">
        <v>26</v>
      </c>
      <c r="C439" s="46">
        <v>449.66933157652534</v>
      </c>
    </row>
    <row r="440" spans="2:4" s="29" customFormat="1" x14ac:dyDescent="0.25">
      <c r="B440" s="16" t="s">
        <v>27</v>
      </c>
      <c r="C440" s="46">
        <v>554.36697136661189</v>
      </c>
    </row>
    <row r="441" spans="2:4" s="29" customFormat="1" x14ac:dyDescent="0.25">
      <c r="B441" s="16" t="s">
        <v>28</v>
      </c>
      <c r="C441" s="46">
        <v>616.80149568468175</v>
      </c>
    </row>
    <row r="442" spans="2:4" s="29" customFormat="1" x14ac:dyDescent="0.25">
      <c r="B442" s="16" t="s">
        <v>29</v>
      </c>
      <c r="C442" s="46">
        <v>439.77379806772944</v>
      </c>
    </row>
    <row r="443" spans="2:4" s="29" customFormat="1" x14ac:dyDescent="0.25">
      <c r="B443" s="16" t="s">
        <v>30</v>
      </c>
      <c r="C443" s="46">
        <v>421.8844428646874</v>
      </c>
    </row>
    <row r="444" spans="2:4" s="29" customFormat="1" x14ac:dyDescent="0.25">
      <c r="B444" s="16" t="s">
        <v>31</v>
      </c>
      <c r="C444" s="46">
        <v>598.8099481751625</v>
      </c>
    </row>
    <row r="445" spans="2:4" s="29" customFormat="1" x14ac:dyDescent="0.25">
      <c r="B445" s="16" t="s">
        <v>32</v>
      </c>
      <c r="C445" s="46">
        <v>408.33450014001681</v>
      </c>
    </row>
    <row r="446" spans="2:4" s="29" customFormat="1" x14ac:dyDescent="0.25">
      <c r="B446" s="16" t="s">
        <v>33</v>
      </c>
      <c r="C446" s="46">
        <v>516.97423501540845</v>
      </c>
    </row>
    <row r="447" spans="2:4" s="29" customFormat="1" x14ac:dyDescent="0.25">
      <c r="B447" s="2" t="s">
        <v>95</v>
      </c>
      <c r="C447" s="55">
        <v>534.77134606835671</v>
      </c>
    </row>
    <row r="448" spans="2:4" s="29" customFormat="1" x14ac:dyDescent="0.25">
      <c r="B448" s="1" t="s">
        <v>96</v>
      </c>
      <c r="C448" s="40"/>
      <c r="D448" s="41"/>
    </row>
    <row r="449" spans="2:5" s="29" customFormat="1" x14ac:dyDescent="0.25">
      <c r="B449" s="9"/>
    </row>
    <row r="450" spans="2:5" s="29" customFormat="1" x14ac:dyDescent="0.25">
      <c r="B450" s="9" t="s">
        <v>200</v>
      </c>
    </row>
    <row r="451" spans="2:5" s="38" customFormat="1" ht="26.1" customHeight="1" x14ac:dyDescent="0.25">
      <c r="B451" s="37" t="s">
        <v>3</v>
      </c>
      <c r="C451" s="37" t="s">
        <v>57</v>
      </c>
      <c r="D451" s="37" t="s">
        <v>64</v>
      </c>
      <c r="E451" s="37" t="s">
        <v>58</v>
      </c>
    </row>
    <row r="452" spans="2:5" s="29" customFormat="1" x14ac:dyDescent="0.25">
      <c r="B452" s="27" t="s">
        <v>4</v>
      </c>
      <c r="C452" s="28" t="s">
        <v>119</v>
      </c>
      <c r="D452" s="28" t="s">
        <v>119</v>
      </c>
      <c r="E452" s="28" t="s">
        <v>119</v>
      </c>
    </row>
    <row r="453" spans="2:5" s="29" customFormat="1" x14ac:dyDescent="0.25">
      <c r="B453" s="27" t="s">
        <v>6</v>
      </c>
      <c r="C453" s="27">
        <v>2017</v>
      </c>
      <c r="D453" s="27">
        <v>2017</v>
      </c>
      <c r="E453" s="27">
        <v>2017</v>
      </c>
    </row>
    <row r="454" spans="2:5" s="29" customFormat="1" x14ac:dyDescent="0.25">
      <c r="B454" s="16" t="s">
        <v>7</v>
      </c>
      <c r="C454" s="20">
        <v>0.7425040975881867</v>
      </c>
      <c r="D454" s="20">
        <v>2.5133390237956094E-2</v>
      </c>
      <c r="E454" s="20">
        <v>0.23236251217385717</v>
      </c>
    </row>
    <row r="455" spans="2:5" s="29" customFormat="1" x14ac:dyDescent="0.25">
      <c r="B455" s="16" t="s">
        <v>8</v>
      </c>
      <c r="C455" s="20">
        <v>0.72772371652648182</v>
      </c>
      <c r="D455" s="20">
        <v>2.8458249616728722E-2</v>
      </c>
      <c r="E455" s="20">
        <v>0.24381803385678949</v>
      </c>
    </row>
    <row r="456" spans="2:5" s="29" customFormat="1" x14ac:dyDescent="0.25">
      <c r="B456" s="16" t="s">
        <v>9</v>
      </c>
      <c r="C456" s="20">
        <v>0.47526834573393884</v>
      </c>
      <c r="D456" s="20">
        <v>0</v>
      </c>
      <c r="E456" s="20">
        <v>0.52473165426606116</v>
      </c>
    </row>
    <row r="457" spans="2:5" s="29" customFormat="1" x14ac:dyDescent="0.25">
      <c r="B457" s="16" t="s">
        <v>10</v>
      </c>
      <c r="C457" s="20">
        <v>0.7613197683182793</v>
      </c>
      <c r="D457" s="20">
        <v>7.1427233173175673E-3</v>
      </c>
      <c r="E457" s="20">
        <v>0.23153750836440315</v>
      </c>
    </row>
    <row r="458" spans="2:5" s="29" customFormat="1" x14ac:dyDescent="0.25">
      <c r="B458" s="16" t="s">
        <v>163</v>
      </c>
      <c r="C458" s="20">
        <v>0.63009999734684674</v>
      </c>
      <c r="D458" s="20">
        <v>1.6900000000000002E-2</v>
      </c>
      <c r="E458" s="20">
        <v>0.35300000265315329</v>
      </c>
    </row>
    <row r="459" spans="2:5" s="29" customFormat="1" x14ac:dyDescent="0.25">
      <c r="B459" s="16" t="s">
        <v>11</v>
      </c>
      <c r="C459" s="20">
        <v>0</v>
      </c>
      <c r="D459" s="20">
        <v>0</v>
      </c>
      <c r="E459" s="20">
        <v>1</v>
      </c>
    </row>
    <row r="460" spans="2:5" s="29" customFormat="1" x14ac:dyDescent="0.25">
      <c r="B460" s="16" t="s">
        <v>12</v>
      </c>
      <c r="C460" s="20" t="s">
        <v>84</v>
      </c>
      <c r="D460" s="20" t="s">
        <v>84</v>
      </c>
      <c r="E460" s="20" t="s">
        <v>84</v>
      </c>
    </row>
    <row r="461" spans="2:5" s="29" customFormat="1" x14ac:dyDescent="0.25">
      <c r="B461" s="16" t="s">
        <v>13</v>
      </c>
      <c r="C461" s="20">
        <v>0.99254308828702076</v>
      </c>
      <c r="D461" s="20">
        <v>0</v>
      </c>
      <c r="E461" s="20">
        <v>7.4569117129792469E-3</v>
      </c>
    </row>
    <row r="462" spans="2:5" s="29" customFormat="1" x14ac:dyDescent="0.25">
      <c r="B462" s="16" t="s">
        <v>14</v>
      </c>
      <c r="C462" s="20">
        <v>0.67148683599616998</v>
      </c>
      <c r="D462" s="20">
        <v>0.17553612491453865</v>
      </c>
      <c r="E462" s="20">
        <v>0.15297703908929111</v>
      </c>
    </row>
    <row r="463" spans="2:5" s="29" customFormat="1" x14ac:dyDescent="0.25">
      <c r="B463" s="16" t="s">
        <v>15</v>
      </c>
      <c r="C463" s="20">
        <v>0.52029520295202947</v>
      </c>
      <c r="D463" s="20">
        <v>0.16974169741697417</v>
      </c>
      <c r="E463" s="20">
        <v>0.30996309963099633</v>
      </c>
    </row>
    <row r="464" spans="2:5" s="29" customFormat="1" x14ac:dyDescent="0.25">
      <c r="B464" s="16" t="s">
        <v>16</v>
      </c>
      <c r="C464" s="20">
        <v>1</v>
      </c>
      <c r="D464" s="20">
        <v>0</v>
      </c>
      <c r="E464" s="20">
        <v>0</v>
      </c>
    </row>
    <row r="465" spans="2:5" s="29" customFormat="1" x14ac:dyDescent="0.25">
      <c r="B465" s="16" t="s">
        <v>17</v>
      </c>
      <c r="C465" s="20">
        <v>0.49852183995606858</v>
      </c>
      <c r="D465" s="20">
        <v>1.9687527226273992E-2</v>
      </c>
      <c r="E465" s="20">
        <v>0.48179063281765744</v>
      </c>
    </row>
    <row r="466" spans="2:5" s="29" customFormat="1" x14ac:dyDescent="0.25">
      <c r="B466" s="16" t="s">
        <v>18</v>
      </c>
      <c r="C466" s="20">
        <v>0.56611404981828406</v>
      </c>
      <c r="D466" s="20">
        <v>0.19414893457343699</v>
      </c>
      <c r="E466" s="20">
        <v>0.23973701560827892</v>
      </c>
    </row>
    <row r="467" spans="2:5" s="29" customFormat="1" x14ac:dyDescent="0.25">
      <c r="B467" s="16" t="s">
        <v>19</v>
      </c>
      <c r="C467" s="20">
        <v>1</v>
      </c>
      <c r="D467" s="20">
        <v>0</v>
      </c>
      <c r="E467" s="20">
        <v>0</v>
      </c>
    </row>
    <row r="468" spans="2:5" s="29" customFormat="1" x14ac:dyDescent="0.25">
      <c r="B468" s="16" t="s">
        <v>20</v>
      </c>
      <c r="C468" s="20">
        <v>0.69416370535445404</v>
      </c>
      <c r="D468" s="20">
        <v>0</v>
      </c>
      <c r="E468" s="20">
        <v>0.30583629464554596</v>
      </c>
    </row>
    <row r="469" spans="2:5" s="29" customFormat="1" x14ac:dyDescent="0.25">
      <c r="B469" s="16" t="s">
        <v>21</v>
      </c>
      <c r="C469" s="20">
        <v>1</v>
      </c>
      <c r="D469" s="20">
        <v>0</v>
      </c>
      <c r="E469" s="20">
        <v>0</v>
      </c>
    </row>
    <row r="470" spans="2:5" s="29" customFormat="1" x14ac:dyDescent="0.25">
      <c r="B470" s="16" t="s">
        <v>22</v>
      </c>
      <c r="C470" s="20">
        <v>1</v>
      </c>
      <c r="D470" s="20">
        <v>0</v>
      </c>
      <c r="E470" s="20">
        <v>0</v>
      </c>
    </row>
    <row r="471" spans="2:5" s="29" customFormat="1" x14ac:dyDescent="0.25">
      <c r="B471" s="16" t="s">
        <v>167</v>
      </c>
      <c r="C471" s="20">
        <v>1</v>
      </c>
      <c r="D471" s="20">
        <v>0</v>
      </c>
      <c r="E471" s="20">
        <v>0</v>
      </c>
    </row>
    <row r="472" spans="2:5" s="29" customFormat="1" x14ac:dyDescent="0.25">
      <c r="B472" s="16" t="s">
        <v>23</v>
      </c>
      <c r="C472" s="20">
        <v>0</v>
      </c>
      <c r="D472" s="20">
        <v>0.61437375478927203</v>
      </c>
      <c r="E472" s="20">
        <v>0.38562624521072797</v>
      </c>
    </row>
    <row r="473" spans="2:5" s="29" customFormat="1" x14ac:dyDescent="0.25">
      <c r="B473" s="16" t="s">
        <v>24</v>
      </c>
      <c r="C473" s="20">
        <v>0.51256171435470377</v>
      </c>
      <c r="D473" s="20">
        <v>0.37219000076422987</v>
      </c>
      <c r="E473" s="20">
        <v>0.11524828488106638</v>
      </c>
    </row>
    <row r="474" spans="2:5" s="29" customFormat="1" x14ac:dyDescent="0.25">
      <c r="B474" s="16" t="s">
        <v>25</v>
      </c>
      <c r="C474" s="20">
        <v>0.57955818828712824</v>
      </c>
      <c r="D474" s="20">
        <v>8.9697630050143529E-2</v>
      </c>
      <c r="E474" s="20">
        <v>0.33074418166272823</v>
      </c>
    </row>
    <row r="475" spans="2:5" s="29" customFormat="1" x14ac:dyDescent="0.25">
      <c r="B475" s="16" t="s">
        <v>26</v>
      </c>
      <c r="C475" s="20">
        <v>0</v>
      </c>
      <c r="D475" s="20">
        <v>0</v>
      </c>
      <c r="E475" s="20">
        <v>1</v>
      </c>
    </row>
    <row r="476" spans="2:5" s="29" customFormat="1" x14ac:dyDescent="0.25">
      <c r="B476" s="16" t="s">
        <v>27</v>
      </c>
      <c r="C476" s="20">
        <v>0.36667692006523556</v>
      </c>
      <c r="D476" s="20">
        <v>9.7412838712489125E-2</v>
      </c>
      <c r="E476" s="20">
        <v>0.53591024122227526</v>
      </c>
    </row>
    <row r="477" spans="2:5" s="29" customFormat="1" x14ac:dyDescent="0.25">
      <c r="B477" s="16" t="s">
        <v>28</v>
      </c>
      <c r="C477" s="20">
        <v>0.72752075757665369</v>
      </c>
      <c r="D477" s="20">
        <v>0</v>
      </c>
      <c r="E477" s="20">
        <v>0.27247924242334631</v>
      </c>
    </row>
    <row r="478" spans="2:5" s="29" customFormat="1" x14ac:dyDescent="0.25">
      <c r="B478" s="16" t="s">
        <v>29</v>
      </c>
      <c r="C478" s="20">
        <v>0.86606438923796691</v>
      </c>
      <c r="D478" s="20">
        <v>0</v>
      </c>
      <c r="E478" s="20">
        <v>0.13393561076203314</v>
      </c>
    </row>
    <row r="479" spans="2:5" s="29" customFormat="1" x14ac:dyDescent="0.25">
      <c r="B479" s="16" t="s">
        <v>30</v>
      </c>
      <c r="C479" s="20">
        <v>0.67889061860880451</v>
      </c>
      <c r="D479" s="20">
        <v>6.1692610449387966E-2</v>
      </c>
      <c r="E479" s="20">
        <v>0.25941677094180765</v>
      </c>
    </row>
    <row r="480" spans="2:5" s="29" customFormat="1" x14ac:dyDescent="0.25">
      <c r="B480" s="16" t="s">
        <v>31</v>
      </c>
      <c r="C480" s="20">
        <v>0.52447758370122566</v>
      </c>
      <c r="D480" s="20">
        <v>0.10281175793139379</v>
      </c>
      <c r="E480" s="20">
        <v>0.37271065836738049</v>
      </c>
    </row>
    <row r="481" spans="2:5" s="29" customFormat="1" x14ac:dyDescent="0.25">
      <c r="B481" s="16" t="s">
        <v>32</v>
      </c>
      <c r="C481" s="20">
        <v>0.77980187622514707</v>
      </c>
      <c r="D481" s="20">
        <v>0</v>
      </c>
      <c r="E481" s="20">
        <v>0.22019812377485298</v>
      </c>
    </row>
    <row r="482" spans="2:5" s="29" customFormat="1" x14ac:dyDescent="0.25">
      <c r="B482" s="16" t="s">
        <v>33</v>
      </c>
      <c r="C482" s="20">
        <v>4.2312940843603916E-2</v>
      </c>
      <c r="D482" s="20">
        <v>0.42269991464889328</v>
      </c>
      <c r="E482" s="20">
        <v>0.53498714450750284</v>
      </c>
    </row>
    <row r="483" spans="2:5" s="29" customFormat="1" x14ac:dyDescent="0.25">
      <c r="B483" s="2" t="s">
        <v>95</v>
      </c>
      <c r="C483" s="36">
        <v>0.56513837215007623</v>
      </c>
      <c r="D483" s="36">
        <v>0.12960783800397946</v>
      </c>
      <c r="E483" s="36">
        <v>0.30525378984594448</v>
      </c>
    </row>
    <row r="484" spans="2:5" s="29" customFormat="1" x14ac:dyDescent="0.25">
      <c r="B484" s="1" t="s">
        <v>96</v>
      </c>
      <c r="C484" s="40"/>
      <c r="D484" s="41"/>
    </row>
    <row r="485" spans="2:5" s="29" customFormat="1" x14ac:dyDescent="0.25">
      <c r="B485" s="9"/>
    </row>
    <row r="486" spans="2:5" s="29" customFormat="1" x14ac:dyDescent="0.25">
      <c r="B486" s="9" t="s">
        <v>201</v>
      </c>
    </row>
    <row r="487" spans="2:5" s="38" customFormat="1" ht="26.1" customHeight="1" x14ac:dyDescent="0.25">
      <c r="B487" s="37" t="s">
        <v>3</v>
      </c>
      <c r="C487" s="37" t="s">
        <v>57</v>
      </c>
      <c r="D487" s="37" t="s">
        <v>64</v>
      </c>
      <c r="E487" s="37" t="s">
        <v>58</v>
      </c>
    </row>
    <row r="488" spans="2:5" s="29" customFormat="1" x14ac:dyDescent="0.25">
      <c r="B488" s="27" t="s">
        <v>4</v>
      </c>
      <c r="C488" s="28" t="s">
        <v>124</v>
      </c>
      <c r="D488" s="28" t="s">
        <v>124</v>
      </c>
      <c r="E488" s="28" t="s">
        <v>124</v>
      </c>
    </row>
    <row r="489" spans="2:5" s="29" customFormat="1" x14ac:dyDescent="0.25">
      <c r="B489" s="27" t="s">
        <v>6</v>
      </c>
      <c r="C489" s="27">
        <v>2017</v>
      </c>
      <c r="D489" s="27">
        <v>2017</v>
      </c>
      <c r="E489" s="27">
        <v>2017</v>
      </c>
    </row>
    <row r="490" spans="2:5" s="29" customFormat="1" x14ac:dyDescent="0.25">
      <c r="B490" s="16" t="s">
        <v>7</v>
      </c>
      <c r="C490" s="20">
        <v>0.73129166093058584</v>
      </c>
      <c r="D490" s="20">
        <v>9.6733273607640377E-2</v>
      </c>
      <c r="E490" s="20">
        <v>0.1719750654617738</v>
      </c>
    </row>
    <row r="491" spans="2:5" s="29" customFormat="1" x14ac:dyDescent="0.25">
      <c r="B491" s="16" t="s">
        <v>8</v>
      </c>
      <c r="C491" s="20">
        <v>0.7280891346173789</v>
      </c>
      <c r="D491" s="20">
        <v>3.954146369747942E-2</v>
      </c>
      <c r="E491" s="20">
        <v>0.23236940168514172</v>
      </c>
    </row>
    <row r="492" spans="2:5" s="29" customFormat="1" x14ac:dyDescent="0.25">
      <c r="B492" s="16" t="s">
        <v>9</v>
      </c>
      <c r="C492" s="20">
        <v>0.41388226820830593</v>
      </c>
      <c r="D492" s="20">
        <v>0</v>
      </c>
      <c r="E492" s="20">
        <v>0.58611773179169402</v>
      </c>
    </row>
    <row r="493" spans="2:5" s="29" customFormat="1" x14ac:dyDescent="0.25">
      <c r="B493" s="16" t="s">
        <v>10</v>
      </c>
      <c r="C493" s="20">
        <v>0.85720400675386332</v>
      </c>
      <c r="D493" s="20">
        <v>3.5011337303386264E-3</v>
      </c>
      <c r="E493" s="20">
        <v>0.13929485951579806</v>
      </c>
    </row>
    <row r="494" spans="2:5" s="29" customFormat="1" x14ac:dyDescent="0.25">
      <c r="B494" s="16" t="s">
        <v>163</v>
      </c>
      <c r="C494" s="20">
        <v>0.74600770056176224</v>
      </c>
      <c r="D494" s="20">
        <v>2.2848295019882597E-2</v>
      </c>
      <c r="E494" s="20">
        <v>0.23114400441835511</v>
      </c>
    </row>
    <row r="495" spans="2:5" s="29" customFormat="1" x14ac:dyDescent="0.25">
      <c r="B495" s="16" t="s">
        <v>11</v>
      </c>
      <c r="C495" s="20">
        <v>0</v>
      </c>
      <c r="D495" s="20">
        <v>0</v>
      </c>
      <c r="E495" s="20">
        <v>1</v>
      </c>
    </row>
    <row r="496" spans="2:5" s="29" customFormat="1" x14ac:dyDescent="0.25">
      <c r="B496" s="16" t="s">
        <v>12</v>
      </c>
      <c r="C496" s="20" t="s">
        <v>84</v>
      </c>
      <c r="D496" s="20" t="s">
        <v>84</v>
      </c>
      <c r="E496" s="20" t="s">
        <v>84</v>
      </c>
    </row>
    <row r="497" spans="2:5" s="29" customFormat="1" x14ac:dyDescent="0.25">
      <c r="B497" s="16" t="s">
        <v>13</v>
      </c>
      <c r="C497" s="20">
        <v>0.99575371549893843</v>
      </c>
      <c r="D497" s="20">
        <v>0</v>
      </c>
      <c r="E497" s="20">
        <v>4.246284501061571E-3</v>
      </c>
    </row>
    <row r="498" spans="2:5" s="29" customFormat="1" x14ac:dyDescent="0.25">
      <c r="B498" s="16" t="s">
        <v>14</v>
      </c>
      <c r="C498" s="20" t="s">
        <v>84</v>
      </c>
      <c r="D498" s="20" t="s">
        <v>84</v>
      </c>
      <c r="E498" s="20" t="s">
        <v>84</v>
      </c>
    </row>
    <row r="499" spans="2:5" s="29" customFormat="1" x14ac:dyDescent="0.25">
      <c r="B499" s="16" t="s">
        <v>15</v>
      </c>
      <c r="C499" s="20">
        <v>0.52525252525252519</v>
      </c>
      <c r="D499" s="20">
        <v>0.19191919191919191</v>
      </c>
      <c r="E499" s="20">
        <v>0.28282828282828282</v>
      </c>
    </row>
    <row r="500" spans="2:5" s="29" customFormat="1" x14ac:dyDescent="0.25">
      <c r="B500" s="16" t="s">
        <v>16</v>
      </c>
      <c r="C500" s="20">
        <v>1</v>
      </c>
      <c r="D500" s="20">
        <v>0</v>
      </c>
      <c r="E500" s="20">
        <v>0</v>
      </c>
    </row>
    <row r="501" spans="2:5" s="29" customFormat="1" x14ac:dyDescent="0.25">
      <c r="B501" s="16" t="s">
        <v>17</v>
      </c>
      <c r="C501" s="20">
        <v>0.52449933444381647</v>
      </c>
      <c r="D501" s="20">
        <v>1.2403808687839262E-2</v>
      </c>
      <c r="E501" s="20">
        <v>0.46309685686834429</v>
      </c>
    </row>
    <row r="502" spans="2:5" s="29" customFormat="1" x14ac:dyDescent="0.25">
      <c r="B502" s="16" t="s">
        <v>18</v>
      </c>
      <c r="C502" s="20">
        <v>0.53602352324280622</v>
      </c>
      <c r="D502" s="20">
        <v>0.1936962108603566</v>
      </c>
      <c r="E502" s="20">
        <v>0.27028026589683718</v>
      </c>
    </row>
    <row r="503" spans="2:5" s="29" customFormat="1" x14ac:dyDescent="0.25">
      <c r="B503" s="16" t="s">
        <v>19</v>
      </c>
      <c r="C503" s="20">
        <v>1</v>
      </c>
      <c r="D503" s="20">
        <v>0</v>
      </c>
      <c r="E503" s="20">
        <v>0</v>
      </c>
    </row>
    <row r="504" spans="2:5" s="29" customFormat="1" x14ac:dyDescent="0.25">
      <c r="B504" s="16" t="s">
        <v>20</v>
      </c>
      <c r="C504" s="20">
        <v>0.66402280249602086</v>
      </c>
      <c r="D504" s="20">
        <v>0</v>
      </c>
      <c r="E504" s="20">
        <v>0.33597719750397914</v>
      </c>
    </row>
    <row r="505" spans="2:5" s="29" customFormat="1" x14ac:dyDescent="0.25">
      <c r="B505" s="16" t="s">
        <v>21</v>
      </c>
      <c r="C505" s="20">
        <v>1</v>
      </c>
      <c r="D505" s="20">
        <v>0</v>
      </c>
      <c r="E505" s="20">
        <v>0</v>
      </c>
    </row>
    <row r="506" spans="2:5" s="29" customFormat="1" x14ac:dyDescent="0.25">
      <c r="B506" s="16" t="s">
        <v>22</v>
      </c>
      <c r="C506" s="20">
        <v>1</v>
      </c>
      <c r="D506" s="20">
        <v>0</v>
      </c>
      <c r="E506" s="20">
        <v>0</v>
      </c>
    </row>
    <row r="507" spans="2:5" s="29" customFormat="1" x14ac:dyDescent="0.25">
      <c r="B507" s="16" t="s">
        <v>167</v>
      </c>
      <c r="C507" s="20" t="s">
        <v>84</v>
      </c>
      <c r="D507" s="20" t="s">
        <v>84</v>
      </c>
      <c r="E507" s="20" t="s">
        <v>84</v>
      </c>
    </row>
    <row r="508" spans="2:5" s="29" customFormat="1" x14ac:dyDescent="0.25">
      <c r="B508" s="16" t="s">
        <v>23</v>
      </c>
      <c r="C508" s="20">
        <v>0</v>
      </c>
      <c r="D508" s="20">
        <v>0.57521230701295301</v>
      </c>
      <c r="E508" s="20">
        <v>0.42478769298704694</v>
      </c>
    </row>
    <row r="509" spans="2:5" s="29" customFormat="1" x14ac:dyDescent="0.25">
      <c r="B509" s="16" t="s">
        <v>24</v>
      </c>
      <c r="C509" s="20">
        <v>0.48880596040254592</v>
      </c>
      <c r="D509" s="20">
        <v>0.1619649870094918</v>
      </c>
      <c r="E509" s="20">
        <v>0.34922905258796227</v>
      </c>
    </row>
    <row r="510" spans="2:5" s="29" customFormat="1" x14ac:dyDescent="0.25">
      <c r="B510" s="16" t="s">
        <v>25</v>
      </c>
      <c r="C510" s="20">
        <v>0.57598006996852591</v>
      </c>
      <c r="D510" s="20">
        <v>7.9940088840679574E-2</v>
      </c>
      <c r="E510" s="20">
        <v>0.34407984119079527</v>
      </c>
    </row>
    <row r="511" spans="2:5" s="29" customFormat="1" x14ac:dyDescent="0.25">
      <c r="B511" s="16" t="s">
        <v>26</v>
      </c>
      <c r="C511" s="20">
        <v>0</v>
      </c>
      <c r="D511" s="20">
        <v>0</v>
      </c>
      <c r="E511" s="20">
        <v>1</v>
      </c>
    </row>
    <row r="512" spans="2:5" s="29" customFormat="1" x14ac:dyDescent="0.25">
      <c r="B512" s="16" t="s">
        <v>27</v>
      </c>
      <c r="C512" s="20">
        <v>0.37145579254875755</v>
      </c>
      <c r="D512" s="20">
        <v>0.10415675732649303</v>
      </c>
      <c r="E512" s="20">
        <v>0.52438745012474941</v>
      </c>
    </row>
    <row r="513" spans="2:5" s="29" customFormat="1" x14ac:dyDescent="0.25">
      <c r="B513" s="16" t="s">
        <v>28</v>
      </c>
      <c r="C513" s="20" t="s">
        <v>84</v>
      </c>
      <c r="D513" s="20" t="s">
        <v>84</v>
      </c>
      <c r="E513" s="20" t="s">
        <v>84</v>
      </c>
    </row>
    <row r="514" spans="2:5" s="29" customFormat="1" x14ac:dyDescent="0.25">
      <c r="B514" s="16" t="s">
        <v>29</v>
      </c>
      <c r="C514" s="20">
        <v>0.86720726901814693</v>
      </c>
      <c r="D514" s="20">
        <v>0</v>
      </c>
      <c r="E514" s="20">
        <v>0.13279273098185301</v>
      </c>
    </row>
    <row r="515" spans="2:5" s="29" customFormat="1" x14ac:dyDescent="0.25">
      <c r="B515" s="16" t="s">
        <v>30</v>
      </c>
      <c r="C515" s="20">
        <v>0.63532285032579239</v>
      </c>
      <c r="D515" s="20">
        <v>7.9889395971424637E-2</v>
      </c>
      <c r="E515" s="20">
        <v>0.28478775370278309</v>
      </c>
    </row>
    <row r="516" spans="2:5" s="29" customFormat="1" x14ac:dyDescent="0.25">
      <c r="B516" s="16" t="s">
        <v>31</v>
      </c>
      <c r="C516" s="20">
        <v>0.52447758576792747</v>
      </c>
      <c r="D516" s="20">
        <v>0.10281175505998717</v>
      </c>
      <c r="E516" s="20">
        <v>0.37271065917208535</v>
      </c>
    </row>
    <row r="517" spans="2:5" s="29" customFormat="1" x14ac:dyDescent="0.25">
      <c r="B517" s="16" t="s">
        <v>32</v>
      </c>
      <c r="C517" s="20">
        <v>0.72958521709685997</v>
      </c>
      <c r="D517" s="20">
        <v>0</v>
      </c>
      <c r="E517" s="20">
        <v>0.27041478290314008</v>
      </c>
    </row>
    <row r="518" spans="2:5" s="29" customFormat="1" x14ac:dyDescent="0.25">
      <c r="B518" s="16" t="s">
        <v>33</v>
      </c>
      <c r="C518" s="20">
        <v>2.086573111015344E-2</v>
      </c>
      <c r="D518" s="20">
        <v>0.42418594527156939</v>
      </c>
      <c r="E518" s="20">
        <v>0.55494832361827717</v>
      </c>
    </row>
    <row r="519" spans="2:5" s="29" customFormat="1" x14ac:dyDescent="0.25">
      <c r="B519" s="2" t="s">
        <v>95</v>
      </c>
      <c r="C519" s="36">
        <v>0.57033780548625224</v>
      </c>
      <c r="D519" s="36">
        <v>0.12725763739356552</v>
      </c>
      <c r="E519" s="36">
        <v>0.30240455712018249</v>
      </c>
    </row>
    <row r="520" spans="2:5" s="29" customFormat="1" x14ac:dyDescent="0.25">
      <c r="B520" s="1" t="s">
        <v>96</v>
      </c>
      <c r="C520" s="40"/>
      <c r="D520" s="41"/>
    </row>
    <row r="521" spans="2:5" s="29" customFormat="1" x14ac:dyDescent="0.25">
      <c r="B521" s="9"/>
    </row>
    <row r="522" spans="2:5" s="29" customFormat="1" x14ac:dyDescent="0.25">
      <c r="B522" s="9" t="s">
        <v>202</v>
      </c>
    </row>
    <row r="523" spans="2:5" s="38" customFormat="1" ht="38.25" x14ac:dyDescent="0.25">
      <c r="B523" s="37" t="s">
        <v>3</v>
      </c>
      <c r="C523" s="37" t="s">
        <v>117</v>
      </c>
      <c r="D523" s="37" t="s">
        <v>120</v>
      </c>
    </row>
    <row r="524" spans="2:5" s="29" customFormat="1" x14ac:dyDescent="0.25">
      <c r="B524" s="27" t="s">
        <v>4</v>
      </c>
      <c r="C524" s="28" t="s">
        <v>65</v>
      </c>
      <c r="D524" s="28" t="s">
        <v>110</v>
      </c>
    </row>
    <row r="525" spans="2:5" s="29" customFormat="1" x14ac:dyDescent="0.25">
      <c r="B525" s="27" t="s">
        <v>6</v>
      </c>
      <c r="C525" s="27">
        <v>2017</v>
      </c>
      <c r="D525" s="27">
        <v>2017</v>
      </c>
    </row>
    <row r="526" spans="2:5" s="29" customFormat="1" x14ac:dyDescent="0.25">
      <c r="B526" s="16" t="s">
        <v>7</v>
      </c>
      <c r="C526" s="42">
        <v>21.565416385528838</v>
      </c>
      <c r="D526" s="42">
        <v>4.6162244785132289</v>
      </c>
    </row>
    <row r="527" spans="2:5" s="29" customFormat="1" x14ac:dyDescent="0.25">
      <c r="B527" s="16" t="s">
        <v>8</v>
      </c>
      <c r="C527" s="20" t="s">
        <v>84</v>
      </c>
      <c r="D527" s="20" t="s">
        <v>84</v>
      </c>
    </row>
    <row r="528" spans="2:5" s="29" customFormat="1" x14ac:dyDescent="0.25">
      <c r="B528" s="16" t="s">
        <v>9</v>
      </c>
      <c r="C528" s="42">
        <v>13.219270514082391</v>
      </c>
      <c r="D528" s="42">
        <v>2.7645868272041101</v>
      </c>
    </row>
    <row r="529" spans="2:4" s="29" customFormat="1" x14ac:dyDescent="0.25">
      <c r="B529" s="16" t="s">
        <v>10</v>
      </c>
      <c r="C529" s="42">
        <v>13.063337074145954</v>
      </c>
      <c r="D529" s="42">
        <v>3.2373352110172893</v>
      </c>
    </row>
    <row r="530" spans="2:4" s="29" customFormat="1" x14ac:dyDescent="0.25">
      <c r="B530" s="16" t="s">
        <v>163</v>
      </c>
      <c r="C530" s="20" t="s">
        <v>84</v>
      </c>
      <c r="D530" s="20" t="s">
        <v>84</v>
      </c>
    </row>
    <row r="531" spans="2:4" s="29" customFormat="1" x14ac:dyDescent="0.25">
      <c r="B531" s="16" t="s">
        <v>11</v>
      </c>
      <c r="C531" s="20" t="s">
        <v>84</v>
      </c>
      <c r="D531" s="20" t="s">
        <v>84</v>
      </c>
    </row>
    <row r="532" spans="2:4" s="29" customFormat="1" x14ac:dyDescent="0.25">
      <c r="B532" s="16" t="s">
        <v>12</v>
      </c>
      <c r="C532" s="20" t="s">
        <v>84</v>
      </c>
      <c r="D532" s="20" t="s">
        <v>84</v>
      </c>
    </row>
    <row r="533" spans="2:4" s="29" customFormat="1" x14ac:dyDescent="0.25">
      <c r="B533" s="16" t="s">
        <v>13</v>
      </c>
      <c r="C533" s="42">
        <v>22.018994020400985</v>
      </c>
      <c r="D533" s="42">
        <v>3.0206523837097086</v>
      </c>
    </row>
    <row r="534" spans="2:4" s="29" customFormat="1" x14ac:dyDescent="0.25">
      <c r="B534" s="16" t="s">
        <v>14</v>
      </c>
      <c r="C534" s="20" t="s">
        <v>84</v>
      </c>
      <c r="D534" s="20" t="s">
        <v>84</v>
      </c>
    </row>
    <row r="535" spans="2:4" s="29" customFormat="1" x14ac:dyDescent="0.25">
      <c r="B535" s="16" t="s">
        <v>15</v>
      </c>
      <c r="C535" s="42">
        <v>21.033210332103319</v>
      </c>
      <c r="D535" s="42">
        <v>4.4289044289044286</v>
      </c>
    </row>
    <row r="536" spans="2:4" s="29" customFormat="1" x14ac:dyDescent="0.25">
      <c r="B536" s="16" t="s">
        <v>16</v>
      </c>
      <c r="C536" s="42">
        <v>16.214676197607009</v>
      </c>
      <c r="D536" s="42">
        <v>3.9146157982848808</v>
      </c>
    </row>
    <row r="537" spans="2:4" s="29" customFormat="1" x14ac:dyDescent="0.25">
      <c r="B537" s="16" t="s">
        <v>17</v>
      </c>
      <c r="C537" s="42">
        <v>18.372446822161386</v>
      </c>
      <c r="D537" s="42">
        <v>3.042896902116798</v>
      </c>
    </row>
    <row r="538" spans="2:4" s="29" customFormat="1" x14ac:dyDescent="0.25">
      <c r="B538" s="16" t="s">
        <v>18</v>
      </c>
      <c r="C538" s="42">
        <v>17.647109780804456</v>
      </c>
      <c r="D538" s="42">
        <v>3.5526991491404334</v>
      </c>
    </row>
    <row r="539" spans="2:4" s="29" customFormat="1" x14ac:dyDescent="0.25">
      <c r="B539" s="16" t="s">
        <v>19</v>
      </c>
      <c r="C539" s="42">
        <v>36.663611365719525</v>
      </c>
      <c r="D539" s="42">
        <v>10.289231321366751</v>
      </c>
    </row>
    <row r="540" spans="2:4" s="29" customFormat="1" x14ac:dyDescent="0.25">
      <c r="B540" s="16" t="s">
        <v>20</v>
      </c>
      <c r="C540" s="42">
        <v>36.017587183039211</v>
      </c>
      <c r="D540" s="42">
        <v>1.9912226373377553</v>
      </c>
    </row>
    <row r="541" spans="2:4" s="29" customFormat="1" x14ac:dyDescent="0.25">
      <c r="B541" s="16" t="s">
        <v>21</v>
      </c>
      <c r="C541" s="42">
        <v>42.553191489361701</v>
      </c>
      <c r="D541" s="42">
        <v>2.4783435270889758</v>
      </c>
    </row>
    <row r="542" spans="2:4" s="29" customFormat="1" x14ac:dyDescent="0.25">
      <c r="B542" s="16" t="s">
        <v>22</v>
      </c>
      <c r="C542" s="42">
        <v>51.384615384615387</v>
      </c>
      <c r="D542" s="42">
        <v>9.3622985283812188</v>
      </c>
    </row>
    <row r="543" spans="2:4" s="29" customFormat="1" x14ac:dyDescent="0.25">
      <c r="B543" s="16" t="s">
        <v>167</v>
      </c>
      <c r="C543" s="20" t="s">
        <v>84</v>
      </c>
      <c r="D543" s="20" t="s">
        <v>84</v>
      </c>
    </row>
    <row r="544" spans="2:4" s="29" customFormat="1" x14ac:dyDescent="0.25">
      <c r="B544" s="16" t="s">
        <v>23</v>
      </c>
      <c r="C544" s="42">
        <v>17.863984674329501</v>
      </c>
      <c r="D544" s="42">
        <v>4.3444490852556177</v>
      </c>
    </row>
    <row r="545" spans="2:4" s="29" customFormat="1" x14ac:dyDescent="0.25">
      <c r="B545" s="16" t="s">
        <v>24</v>
      </c>
      <c r="C545" s="42">
        <v>15.324968813322656</v>
      </c>
      <c r="D545" s="42">
        <v>3.9602413521664754</v>
      </c>
    </row>
    <row r="546" spans="2:4" s="29" customFormat="1" x14ac:dyDescent="0.25">
      <c r="B546" s="16" t="s">
        <v>25</v>
      </c>
      <c r="C546" s="42">
        <v>22.094495697648455</v>
      </c>
      <c r="D546" s="42">
        <v>3.2272466652042251</v>
      </c>
    </row>
    <row r="547" spans="2:4" s="29" customFormat="1" x14ac:dyDescent="0.25">
      <c r="B547" s="16" t="s">
        <v>26</v>
      </c>
      <c r="C547" s="42">
        <v>13.28794292072728</v>
      </c>
      <c r="D547" s="42">
        <v>2.9550476289188334</v>
      </c>
    </row>
    <row r="548" spans="2:4" s="29" customFormat="1" x14ac:dyDescent="0.25">
      <c r="B548" s="16" t="s">
        <v>27</v>
      </c>
      <c r="C548" s="42">
        <v>25.472269728512508</v>
      </c>
      <c r="D548" s="42">
        <v>4.5948389864783774</v>
      </c>
    </row>
    <row r="549" spans="2:4" s="29" customFormat="1" x14ac:dyDescent="0.25">
      <c r="B549" s="16" t="s">
        <v>28</v>
      </c>
      <c r="C549" s="20" t="s">
        <v>84</v>
      </c>
      <c r="D549" s="20" t="s">
        <v>84</v>
      </c>
    </row>
    <row r="550" spans="2:4" s="29" customFormat="1" x14ac:dyDescent="0.25">
      <c r="B550" s="16" t="s">
        <v>29</v>
      </c>
      <c r="C550" s="20" t="s">
        <v>84</v>
      </c>
      <c r="D550" s="20" t="s">
        <v>84</v>
      </c>
    </row>
    <row r="551" spans="2:4" s="29" customFormat="1" x14ac:dyDescent="0.25">
      <c r="B551" s="16" t="s">
        <v>30</v>
      </c>
      <c r="C551" s="42">
        <v>11.938010093195309</v>
      </c>
      <c r="D551" s="42">
        <v>2.8296872034753444</v>
      </c>
    </row>
    <row r="552" spans="2:4" s="29" customFormat="1" x14ac:dyDescent="0.25">
      <c r="B552" s="16" t="s">
        <v>31</v>
      </c>
      <c r="C552" s="42">
        <v>19.82505689763909</v>
      </c>
      <c r="D552" s="42">
        <v>3.3107427420093414</v>
      </c>
    </row>
    <row r="553" spans="2:4" s="29" customFormat="1" x14ac:dyDescent="0.25">
      <c r="B553" s="16" t="s">
        <v>32</v>
      </c>
      <c r="C553" s="20" t="s">
        <v>84</v>
      </c>
      <c r="D553" s="20" t="s">
        <v>84</v>
      </c>
    </row>
    <row r="554" spans="2:4" s="29" customFormat="1" x14ac:dyDescent="0.25">
      <c r="B554" s="16" t="s">
        <v>33</v>
      </c>
      <c r="C554" s="42">
        <v>31.506008203237752</v>
      </c>
      <c r="D554" s="42">
        <v>6.0943091684827815</v>
      </c>
    </row>
    <row r="555" spans="2:4" s="29" customFormat="1" x14ac:dyDescent="0.25">
      <c r="B555" s="2" t="s">
        <v>95</v>
      </c>
      <c r="C555" s="43">
        <v>21.302816931429717</v>
      </c>
      <c r="D555" s="43">
        <v>3.8667899569159006</v>
      </c>
    </row>
    <row r="556" spans="2:4" s="29" customFormat="1" x14ac:dyDescent="0.25">
      <c r="B556" s="1" t="s">
        <v>96</v>
      </c>
      <c r="C556" s="40"/>
      <c r="D556" s="41"/>
    </row>
    <row r="557" spans="2:4" s="29" customFormat="1" x14ac:dyDescent="0.25">
      <c r="B557" s="9"/>
    </row>
    <row r="558" spans="2:4" s="29" customFormat="1" x14ac:dyDescent="0.25">
      <c r="B558" s="9" t="s">
        <v>203</v>
      </c>
    </row>
    <row r="559" spans="2:4" s="38" customFormat="1" ht="25.5" x14ac:dyDescent="0.25">
      <c r="B559" s="37" t="s">
        <v>3</v>
      </c>
      <c r="C559" s="37" t="s">
        <v>220</v>
      </c>
      <c r="D559" s="37" t="s">
        <v>221</v>
      </c>
    </row>
    <row r="560" spans="2:4" s="29" customFormat="1" x14ac:dyDescent="0.25">
      <c r="B560" s="27" t="s">
        <v>4</v>
      </c>
      <c r="C560" s="28" t="s">
        <v>222</v>
      </c>
      <c r="D560" s="28" t="s">
        <v>222</v>
      </c>
    </row>
    <row r="561" spans="2:4" s="29" customFormat="1" x14ac:dyDescent="0.25">
      <c r="B561" s="27" t="s">
        <v>6</v>
      </c>
      <c r="C561" s="27">
        <v>2017</v>
      </c>
      <c r="D561" s="27">
        <v>2017</v>
      </c>
    </row>
    <row r="562" spans="2:4" s="29" customFormat="1" x14ac:dyDescent="0.25">
      <c r="B562" s="16" t="s">
        <v>7</v>
      </c>
      <c r="C562" s="20">
        <v>0.68283481545598879</v>
      </c>
      <c r="D562" s="20">
        <v>0.31716518454401127</v>
      </c>
    </row>
    <row r="563" spans="2:4" s="29" customFormat="1" x14ac:dyDescent="0.25">
      <c r="B563" s="16" t="s">
        <v>8</v>
      </c>
      <c r="C563" s="20">
        <v>0.96011873988218432</v>
      </c>
      <c r="D563" s="20">
        <v>3.9881260117815724E-2</v>
      </c>
    </row>
    <row r="564" spans="2:4" s="29" customFormat="1" x14ac:dyDescent="0.25">
      <c r="B564" s="16" t="s">
        <v>9</v>
      </c>
      <c r="C564" s="20">
        <v>0.92131326472939756</v>
      </c>
      <c r="D564" s="20">
        <v>7.8686735270602451E-2</v>
      </c>
    </row>
    <row r="565" spans="2:4" s="29" customFormat="1" x14ac:dyDescent="0.25">
      <c r="B565" s="16" t="s">
        <v>10</v>
      </c>
      <c r="C565" s="20">
        <v>0.99498273218412636</v>
      </c>
      <c r="D565" s="20">
        <v>5.0172678158736253E-3</v>
      </c>
    </row>
    <row r="566" spans="2:4" s="29" customFormat="1" x14ac:dyDescent="0.25">
      <c r="B566" s="16" t="s">
        <v>163</v>
      </c>
      <c r="C566" s="20">
        <v>0.93722472744789476</v>
      </c>
      <c r="D566" s="20">
        <v>6.2775272552105271E-2</v>
      </c>
    </row>
    <row r="567" spans="2:4" s="29" customFormat="1" x14ac:dyDescent="0.25">
      <c r="B567" s="16" t="s">
        <v>11</v>
      </c>
      <c r="C567" s="20" t="s">
        <v>84</v>
      </c>
      <c r="D567" s="20" t="s">
        <v>84</v>
      </c>
    </row>
    <row r="568" spans="2:4" s="29" customFormat="1" x14ac:dyDescent="0.25">
      <c r="B568" s="16" t="s">
        <v>12</v>
      </c>
      <c r="C568" s="20">
        <v>0.96992059239642148</v>
      </c>
      <c r="D568" s="20">
        <v>3.0079407603578558E-2</v>
      </c>
    </row>
    <row r="569" spans="2:4" s="29" customFormat="1" x14ac:dyDescent="0.25">
      <c r="B569" s="16" t="s">
        <v>13</v>
      </c>
      <c r="C569" s="20" t="s">
        <v>84</v>
      </c>
      <c r="D569" s="20" t="s">
        <v>84</v>
      </c>
    </row>
    <row r="570" spans="2:4" s="29" customFormat="1" x14ac:dyDescent="0.25">
      <c r="B570" s="16" t="s">
        <v>14</v>
      </c>
      <c r="C570" s="20">
        <v>0.6796208130121304</v>
      </c>
      <c r="D570" s="20">
        <v>0.32037918698786966</v>
      </c>
    </row>
    <row r="571" spans="2:4" s="29" customFormat="1" x14ac:dyDescent="0.25">
      <c r="B571" s="16" t="s">
        <v>15</v>
      </c>
      <c r="C571" s="20">
        <v>0.81512605042016806</v>
      </c>
      <c r="D571" s="20">
        <v>0.18487394957983194</v>
      </c>
    </row>
    <row r="572" spans="2:4" s="29" customFormat="1" x14ac:dyDescent="0.25">
      <c r="B572" s="16" t="s">
        <v>16</v>
      </c>
      <c r="C572" s="20">
        <v>0.93612306200026685</v>
      </c>
      <c r="D572" s="20">
        <v>6.387693799973318E-2</v>
      </c>
    </row>
    <row r="573" spans="2:4" s="29" customFormat="1" x14ac:dyDescent="0.25">
      <c r="B573" s="16" t="s">
        <v>17</v>
      </c>
      <c r="C573" s="20">
        <v>0.99967220195899187</v>
      </c>
      <c r="D573" s="20">
        <v>3.2779804100810969E-4</v>
      </c>
    </row>
    <row r="574" spans="2:4" s="29" customFormat="1" x14ac:dyDescent="0.25">
      <c r="B574" s="16" t="s">
        <v>18</v>
      </c>
      <c r="C574" s="20">
        <v>0.76031620569434921</v>
      </c>
      <c r="D574" s="20">
        <v>0.23968379430565079</v>
      </c>
    </row>
    <row r="575" spans="2:4" s="29" customFormat="1" x14ac:dyDescent="0.25">
      <c r="B575" s="16" t="s">
        <v>19</v>
      </c>
      <c r="C575" s="20" t="s">
        <v>84</v>
      </c>
      <c r="D575" s="20" t="s">
        <v>84</v>
      </c>
    </row>
    <row r="576" spans="2:4" s="29" customFormat="1" x14ac:dyDescent="0.25">
      <c r="B576" s="16" t="s">
        <v>20</v>
      </c>
      <c r="C576" s="20">
        <v>0.94612208947669763</v>
      </c>
      <c r="D576" s="20">
        <v>5.3877910523302409E-2</v>
      </c>
    </row>
    <row r="577" spans="2:4" s="29" customFormat="1" x14ac:dyDescent="0.25">
      <c r="B577" s="16" t="s">
        <v>21</v>
      </c>
      <c r="C577" s="20">
        <v>0.91926766869203713</v>
      </c>
      <c r="D577" s="20">
        <v>8.073233130796291E-2</v>
      </c>
    </row>
    <row r="578" spans="2:4" s="29" customFormat="1" x14ac:dyDescent="0.25">
      <c r="B578" s="16" t="s">
        <v>22</v>
      </c>
      <c r="C578" s="20">
        <v>0.98945449811222497</v>
      </c>
      <c r="D578" s="20">
        <v>1.0545501887775029E-2</v>
      </c>
    </row>
    <row r="579" spans="2:4" s="29" customFormat="1" x14ac:dyDescent="0.25">
      <c r="B579" s="16" t="s">
        <v>167</v>
      </c>
      <c r="C579" s="20" t="s">
        <v>84</v>
      </c>
      <c r="D579" s="20" t="s">
        <v>84</v>
      </c>
    </row>
    <row r="580" spans="2:4" s="29" customFormat="1" x14ac:dyDescent="0.25">
      <c r="B580" s="16" t="s">
        <v>23</v>
      </c>
      <c r="C580" s="20">
        <v>0.9951557657654202</v>
      </c>
      <c r="D580" s="20">
        <v>4.8442342345797603E-3</v>
      </c>
    </row>
    <row r="581" spans="2:4" s="29" customFormat="1" x14ac:dyDescent="0.25">
      <c r="B581" s="16" t="s">
        <v>24</v>
      </c>
      <c r="C581" s="20">
        <v>0.98684324700528847</v>
      </c>
      <c r="D581" s="20">
        <v>1.3156752994711552E-2</v>
      </c>
    </row>
    <row r="582" spans="2:4" s="29" customFormat="1" x14ac:dyDescent="0.25">
      <c r="B582" s="16" t="s">
        <v>25</v>
      </c>
      <c r="C582" s="20">
        <v>0.92447664825216691</v>
      </c>
      <c r="D582" s="20">
        <v>7.5523351747833187E-2</v>
      </c>
    </row>
    <row r="583" spans="2:4" s="29" customFormat="1" x14ac:dyDescent="0.25">
      <c r="B583" s="16" t="s">
        <v>26</v>
      </c>
      <c r="C583" s="20">
        <v>0.4045108314431704</v>
      </c>
      <c r="D583" s="20">
        <v>0.59548916855682954</v>
      </c>
    </row>
    <row r="584" spans="2:4" s="29" customFormat="1" x14ac:dyDescent="0.25">
      <c r="B584" s="16" t="s">
        <v>27</v>
      </c>
      <c r="C584" s="20">
        <v>0.94361981468430678</v>
      </c>
      <c r="D584" s="20">
        <v>5.6380185315693145E-2</v>
      </c>
    </row>
    <row r="585" spans="2:4" s="29" customFormat="1" x14ac:dyDescent="0.25">
      <c r="B585" s="16" t="s">
        <v>28</v>
      </c>
      <c r="C585" s="20">
        <v>0.92918048897833716</v>
      </c>
      <c r="D585" s="20">
        <v>7.0819511021662812E-2</v>
      </c>
    </row>
    <row r="586" spans="2:4" s="29" customFormat="1" x14ac:dyDescent="0.25">
      <c r="B586" s="16" t="s">
        <v>29</v>
      </c>
      <c r="C586" s="20">
        <v>0.99591043785980582</v>
      </c>
      <c r="D586" s="20">
        <v>4.0895621401941381E-3</v>
      </c>
    </row>
    <row r="587" spans="2:4" s="29" customFormat="1" x14ac:dyDescent="0.25">
      <c r="B587" s="16" t="s">
        <v>30</v>
      </c>
      <c r="C587" s="20">
        <v>0.63771188285486125</v>
      </c>
      <c r="D587" s="20">
        <v>0.36228811714513892</v>
      </c>
    </row>
    <row r="588" spans="2:4" s="29" customFormat="1" x14ac:dyDescent="0.25">
      <c r="B588" s="16" t="s">
        <v>31</v>
      </c>
      <c r="C588" s="20">
        <v>0.52457653695304807</v>
      </c>
      <c r="D588" s="20">
        <v>0.47542346304695193</v>
      </c>
    </row>
    <row r="589" spans="2:4" s="29" customFormat="1" x14ac:dyDescent="0.25">
      <c r="B589" s="16" t="s">
        <v>32</v>
      </c>
      <c r="C589" s="20" t="s">
        <v>84</v>
      </c>
      <c r="D589" s="20" t="s">
        <v>84</v>
      </c>
    </row>
    <row r="590" spans="2:4" s="29" customFormat="1" x14ac:dyDescent="0.25">
      <c r="B590" s="16" t="s">
        <v>33</v>
      </c>
      <c r="C590" s="20">
        <v>0.98192805821964335</v>
      </c>
      <c r="D590" s="20">
        <v>1.8071941780356572E-2</v>
      </c>
    </row>
    <row r="591" spans="2:4" s="29" customFormat="1" x14ac:dyDescent="0.25">
      <c r="B591" s="2" t="s">
        <v>95</v>
      </c>
      <c r="C591" s="36">
        <v>0.82772426817241251</v>
      </c>
      <c r="D591" s="36">
        <v>0.1722757318275874</v>
      </c>
    </row>
    <row r="592" spans="2:4" s="29" customFormat="1" x14ac:dyDescent="0.25">
      <c r="B592" s="1" t="s">
        <v>96</v>
      </c>
      <c r="C592" s="40"/>
      <c r="D592" s="41"/>
    </row>
    <row r="593" spans="2:4" s="29" customFormat="1" x14ac:dyDescent="0.25">
      <c r="B593" s="9"/>
    </row>
    <row r="594" spans="2:4" s="29" customFormat="1" x14ac:dyDescent="0.25">
      <c r="B594" s="9" t="s">
        <v>204</v>
      </c>
    </row>
    <row r="595" spans="2:4" s="38" customFormat="1" ht="25.5" x14ac:dyDescent="0.25">
      <c r="B595" s="37" t="s">
        <v>3</v>
      </c>
      <c r="C595" s="37" t="s">
        <v>220</v>
      </c>
      <c r="D595" s="37" t="s">
        <v>221</v>
      </c>
    </row>
    <row r="596" spans="2:4" s="29" customFormat="1" ht="25.5" x14ac:dyDescent="0.25">
      <c r="B596" s="27" t="s">
        <v>4</v>
      </c>
      <c r="C596" s="58" t="s">
        <v>176</v>
      </c>
      <c r="D596" s="58" t="s">
        <v>176</v>
      </c>
    </row>
    <row r="597" spans="2:4" s="29" customFormat="1" x14ac:dyDescent="0.25">
      <c r="B597" s="27" t="s">
        <v>6</v>
      </c>
      <c r="C597" s="27">
        <v>2017</v>
      </c>
      <c r="D597" s="27">
        <v>2017</v>
      </c>
    </row>
    <row r="598" spans="2:4" s="29" customFormat="1" x14ac:dyDescent="0.25">
      <c r="B598" s="16" t="s">
        <v>7</v>
      </c>
      <c r="C598" s="20">
        <v>0.67753656775951021</v>
      </c>
      <c r="D598" s="20">
        <v>0.32246343224048973</v>
      </c>
    </row>
    <row r="599" spans="2:4" s="29" customFormat="1" x14ac:dyDescent="0.25">
      <c r="B599" s="16" t="s">
        <v>8</v>
      </c>
      <c r="C599" s="20" t="s">
        <v>84</v>
      </c>
      <c r="D599" s="20" t="s">
        <v>84</v>
      </c>
    </row>
    <row r="600" spans="2:4" s="29" customFormat="1" x14ac:dyDescent="0.25">
      <c r="B600" s="16" t="s">
        <v>9</v>
      </c>
      <c r="C600" s="20">
        <v>0.94204931451908969</v>
      </c>
      <c r="D600" s="20">
        <v>5.7950685480910313E-2</v>
      </c>
    </row>
    <row r="601" spans="2:4" s="29" customFormat="1" x14ac:dyDescent="0.25">
      <c r="B601" s="16" t="s">
        <v>10</v>
      </c>
      <c r="C601" s="20">
        <v>0.99199198074041584</v>
      </c>
      <c r="D601" s="20">
        <v>8.0080192595841579E-3</v>
      </c>
    </row>
    <row r="602" spans="2:4" s="29" customFormat="1" x14ac:dyDescent="0.25">
      <c r="B602" s="16" t="s">
        <v>163</v>
      </c>
      <c r="C602" s="20">
        <v>0.84254082947270892</v>
      </c>
      <c r="D602" s="20">
        <v>0.15745917052729111</v>
      </c>
    </row>
    <row r="603" spans="2:4" s="29" customFormat="1" x14ac:dyDescent="0.25">
      <c r="B603" s="16" t="s">
        <v>11</v>
      </c>
      <c r="C603" s="20" t="s">
        <v>84</v>
      </c>
      <c r="D603" s="20" t="s">
        <v>84</v>
      </c>
    </row>
    <row r="604" spans="2:4" s="29" customFormat="1" x14ac:dyDescent="0.25">
      <c r="B604" s="16" t="s">
        <v>12</v>
      </c>
      <c r="C604" s="20">
        <v>0.94685075968063459</v>
      </c>
      <c r="D604" s="20">
        <v>5.3149240319365403E-2</v>
      </c>
    </row>
    <row r="605" spans="2:4" s="29" customFormat="1" x14ac:dyDescent="0.25">
      <c r="B605" s="16" t="s">
        <v>13</v>
      </c>
      <c r="C605" s="20">
        <v>0.96675251697494735</v>
      </c>
      <c r="D605" s="20">
        <v>3.3247483025052683E-2</v>
      </c>
    </row>
    <row r="606" spans="2:4" s="29" customFormat="1" x14ac:dyDescent="0.25">
      <c r="B606" s="16" t="s">
        <v>14</v>
      </c>
      <c r="C606" s="20">
        <v>0.3770021357657819</v>
      </c>
      <c r="D606" s="20">
        <v>0.6229978642342181</v>
      </c>
    </row>
    <row r="607" spans="2:4" s="29" customFormat="1" x14ac:dyDescent="0.25">
      <c r="B607" s="16" t="s">
        <v>15</v>
      </c>
      <c r="C607" s="20">
        <v>0.58648925281473896</v>
      </c>
      <c r="D607" s="20">
        <v>0.41351074718526099</v>
      </c>
    </row>
    <row r="608" spans="2:4" s="29" customFormat="1" x14ac:dyDescent="0.25">
      <c r="B608" s="16" t="s">
        <v>16</v>
      </c>
      <c r="C608" s="20">
        <v>0.92637209921181141</v>
      </c>
      <c r="D608" s="20">
        <v>7.3627900788188635E-2</v>
      </c>
    </row>
    <row r="609" spans="2:4" s="29" customFormat="1" x14ac:dyDescent="0.25">
      <c r="B609" s="16" t="s">
        <v>17</v>
      </c>
      <c r="C609" s="20">
        <v>0.99887272240449665</v>
      </c>
      <c r="D609" s="20">
        <v>1.1272775955033071E-3</v>
      </c>
    </row>
    <row r="610" spans="2:4" s="29" customFormat="1" x14ac:dyDescent="0.25">
      <c r="B610" s="16" t="s">
        <v>18</v>
      </c>
      <c r="C610" s="20">
        <v>0.57901348009151477</v>
      </c>
      <c r="D610" s="20">
        <v>0.42098651990848523</v>
      </c>
    </row>
    <row r="611" spans="2:4" s="29" customFormat="1" x14ac:dyDescent="0.25">
      <c r="B611" s="16" t="s">
        <v>19</v>
      </c>
      <c r="C611" s="20" t="s">
        <v>84</v>
      </c>
      <c r="D611" s="20" t="s">
        <v>84</v>
      </c>
    </row>
    <row r="612" spans="2:4" s="29" customFormat="1" x14ac:dyDescent="0.25">
      <c r="B612" s="16" t="s">
        <v>20</v>
      </c>
      <c r="C612" s="20">
        <v>0.92899547333022681</v>
      </c>
      <c r="D612" s="20">
        <v>7.1004526669773207E-2</v>
      </c>
    </row>
    <row r="613" spans="2:4" s="29" customFormat="1" x14ac:dyDescent="0.25">
      <c r="B613" s="16" t="s">
        <v>21</v>
      </c>
      <c r="C613" s="20">
        <v>0.67814097774048088</v>
      </c>
      <c r="D613" s="20">
        <v>0.32185902225951918</v>
      </c>
    </row>
    <row r="614" spans="2:4" s="29" customFormat="1" x14ac:dyDescent="0.25">
      <c r="B614" s="16" t="s">
        <v>22</v>
      </c>
      <c r="C614" s="20">
        <v>1</v>
      </c>
      <c r="D614" s="20">
        <v>0</v>
      </c>
    </row>
    <row r="615" spans="2:4" s="29" customFormat="1" x14ac:dyDescent="0.25">
      <c r="B615" s="16" t="s">
        <v>167</v>
      </c>
      <c r="C615" s="20">
        <v>1</v>
      </c>
      <c r="D615" s="20">
        <v>0</v>
      </c>
    </row>
    <row r="616" spans="2:4" s="29" customFormat="1" x14ac:dyDescent="0.25">
      <c r="B616" s="16" t="s">
        <v>23</v>
      </c>
      <c r="C616" s="20">
        <v>0.9947555650985026</v>
      </c>
      <c r="D616" s="20">
        <v>5.2444349014974245E-3</v>
      </c>
    </row>
    <row r="617" spans="2:4" s="29" customFormat="1" x14ac:dyDescent="0.25">
      <c r="B617" s="16" t="s">
        <v>24</v>
      </c>
      <c r="C617" s="20">
        <v>0.98515184805191824</v>
      </c>
      <c r="D617" s="20">
        <v>1.4848151948081707E-2</v>
      </c>
    </row>
    <row r="618" spans="2:4" s="29" customFormat="1" x14ac:dyDescent="0.25">
      <c r="B618" s="16" t="s">
        <v>25</v>
      </c>
      <c r="C618" s="20">
        <v>0.89121159861100341</v>
      </c>
      <c r="D618" s="20">
        <v>0.10878840138899665</v>
      </c>
    </row>
    <row r="619" spans="2:4" s="29" customFormat="1" x14ac:dyDescent="0.25">
      <c r="B619" s="16" t="s">
        <v>26</v>
      </c>
      <c r="C619" s="20">
        <v>0.52165914439907735</v>
      </c>
      <c r="D619" s="20">
        <v>0.47834085560092265</v>
      </c>
    </row>
    <row r="620" spans="2:4" s="29" customFormat="1" x14ac:dyDescent="0.25">
      <c r="B620" s="16" t="s">
        <v>27</v>
      </c>
      <c r="C620" s="20">
        <v>0.99403495033059985</v>
      </c>
      <c r="D620" s="20">
        <v>5.9650496694001395E-3</v>
      </c>
    </row>
    <row r="621" spans="2:4" s="29" customFormat="1" x14ac:dyDescent="0.25">
      <c r="B621" s="16" t="s">
        <v>28</v>
      </c>
      <c r="C621" s="20" t="s">
        <v>84</v>
      </c>
      <c r="D621" s="20" t="s">
        <v>84</v>
      </c>
    </row>
    <row r="622" spans="2:4" s="29" customFormat="1" x14ac:dyDescent="0.25">
      <c r="B622" s="16" t="s">
        <v>29</v>
      </c>
      <c r="C622" s="20">
        <v>0.98368538335070388</v>
      </c>
      <c r="D622" s="20">
        <v>1.6314616649296152E-2</v>
      </c>
    </row>
    <row r="623" spans="2:4" s="29" customFormat="1" x14ac:dyDescent="0.25">
      <c r="B623" s="16" t="s">
        <v>30</v>
      </c>
      <c r="C623" s="20">
        <v>0.43062919958854351</v>
      </c>
      <c r="D623" s="20">
        <v>0.56937080041145638</v>
      </c>
    </row>
    <row r="624" spans="2:4" s="29" customFormat="1" x14ac:dyDescent="0.25">
      <c r="B624" s="16" t="s">
        <v>31</v>
      </c>
      <c r="C624" s="20">
        <v>0.52457653349336131</v>
      </c>
      <c r="D624" s="20">
        <v>0.47542346650663864</v>
      </c>
    </row>
    <row r="625" spans="2:4" s="29" customFormat="1" x14ac:dyDescent="0.25">
      <c r="B625" s="16" t="s">
        <v>32</v>
      </c>
      <c r="C625" s="20" t="s">
        <v>84</v>
      </c>
      <c r="D625" s="20" t="s">
        <v>84</v>
      </c>
    </row>
    <row r="626" spans="2:4" s="29" customFormat="1" x14ac:dyDescent="0.25">
      <c r="B626" s="16" t="s">
        <v>33</v>
      </c>
      <c r="C626" s="20">
        <v>0.96202601746831851</v>
      </c>
      <c r="D626" s="20">
        <v>3.7973982531681445E-2</v>
      </c>
    </row>
    <row r="627" spans="2:4" s="29" customFormat="1" x14ac:dyDescent="0.25">
      <c r="B627" s="2" t="s">
        <v>95</v>
      </c>
      <c r="C627" s="36">
        <v>0.65252702899038661</v>
      </c>
      <c r="D627" s="36">
        <v>0.34747297100961327</v>
      </c>
    </row>
    <row r="628" spans="2:4" s="29" customFormat="1" x14ac:dyDescent="0.25">
      <c r="B628" s="1" t="s">
        <v>96</v>
      </c>
      <c r="C628" s="40"/>
      <c r="D628" s="41"/>
    </row>
    <row r="629" spans="2:4" s="29" customFormat="1" x14ac:dyDescent="0.25">
      <c r="B629" s="9"/>
    </row>
    <row r="630" spans="2:4" s="29" customFormat="1" x14ac:dyDescent="0.25">
      <c r="B630" s="9" t="s">
        <v>205</v>
      </c>
    </row>
    <row r="631" spans="2:4" s="38" customFormat="1" ht="29.25" customHeight="1" x14ac:dyDescent="0.25">
      <c r="B631" s="37" t="s">
        <v>3</v>
      </c>
      <c r="C631" s="37" t="s">
        <v>130</v>
      </c>
    </row>
    <row r="632" spans="2:4" s="29" customFormat="1" x14ac:dyDescent="0.25">
      <c r="B632" s="27" t="s">
        <v>4</v>
      </c>
      <c r="C632" s="28" t="s">
        <v>34</v>
      </c>
    </row>
    <row r="633" spans="2:4" s="29" customFormat="1" x14ac:dyDescent="0.25">
      <c r="B633" s="27" t="s">
        <v>6</v>
      </c>
      <c r="C633" s="27">
        <v>2017</v>
      </c>
    </row>
    <row r="634" spans="2:4" s="29" customFormat="1" x14ac:dyDescent="0.25">
      <c r="B634" s="16" t="s">
        <v>7</v>
      </c>
      <c r="C634" s="31">
        <v>110.51849998165864</v>
      </c>
    </row>
    <row r="635" spans="2:4" s="29" customFormat="1" x14ac:dyDescent="0.25">
      <c r="B635" s="16" t="s">
        <v>8</v>
      </c>
      <c r="C635" s="31" t="s">
        <v>84</v>
      </c>
    </row>
    <row r="636" spans="2:4" s="29" customFormat="1" x14ac:dyDescent="0.25">
      <c r="B636" s="16" t="s">
        <v>9</v>
      </c>
      <c r="C636" s="31">
        <v>66.355388810555752</v>
      </c>
    </row>
    <row r="637" spans="2:4" s="29" customFormat="1" x14ac:dyDescent="0.25">
      <c r="B637" s="16" t="s">
        <v>10</v>
      </c>
      <c r="C637" s="31">
        <v>45.550600407438658</v>
      </c>
    </row>
    <row r="638" spans="2:4" s="29" customFormat="1" x14ac:dyDescent="0.25">
      <c r="B638" s="16" t="s">
        <v>163</v>
      </c>
      <c r="C638" s="31">
        <v>73.047222942261016</v>
      </c>
    </row>
    <row r="639" spans="2:4" s="29" customFormat="1" x14ac:dyDescent="0.25">
      <c r="B639" s="16" t="s">
        <v>11</v>
      </c>
      <c r="C639" s="31">
        <v>84.553800579695334</v>
      </c>
    </row>
    <row r="640" spans="2:4" s="29" customFormat="1" x14ac:dyDescent="0.25">
      <c r="B640" s="16" t="s">
        <v>12</v>
      </c>
      <c r="C640" s="31">
        <v>73.425394734397287</v>
      </c>
    </row>
    <row r="641" spans="2:3" s="29" customFormat="1" x14ac:dyDescent="0.25">
      <c r="B641" s="16" t="s">
        <v>13</v>
      </c>
      <c r="C641" s="31">
        <v>126.051412212614</v>
      </c>
    </row>
    <row r="642" spans="2:3" s="29" customFormat="1" x14ac:dyDescent="0.25">
      <c r="B642" s="16" t="s">
        <v>14</v>
      </c>
      <c r="C642" s="31">
        <v>226.88158861684576</v>
      </c>
    </row>
    <row r="643" spans="2:3" s="29" customFormat="1" x14ac:dyDescent="0.25">
      <c r="B643" s="16" t="s">
        <v>15</v>
      </c>
      <c r="C643" s="31">
        <v>117.28691476590636</v>
      </c>
    </row>
    <row r="644" spans="2:3" s="29" customFormat="1" x14ac:dyDescent="0.25">
      <c r="B644" s="16" t="s">
        <v>16</v>
      </c>
      <c r="C644" s="31">
        <v>115.74295756296209</v>
      </c>
    </row>
    <row r="645" spans="2:3" s="29" customFormat="1" x14ac:dyDescent="0.25">
      <c r="B645" s="16" t="s">
        <v>17</v>
      </c>
      <c r="C645" s="31">
        <v>92.957654317522966</v>
      </c>
    </row>
    <row r="646" spans="2:3" s="29" customFormat="1" x14ac:dyDescent="0.25">
      <c r="B646" s="16" t="s">
        <v>18</v>
      </c>
      <c r="C646" s="31">
        <v>161.38834494836743</v>
      </c>
    </row>
    <row r="647" spans="2:3" s="29" customFormat="1" x14ac:dyDescent="0.25">
      <c r="B647" s="16" t="s">
        <v>19</v>
      </c>
      <c r="C647" s="31">
        <v>39.999921915033795</v>
      </c>
    </row>
    <row r="648" spans="2:3" s="29" customFormat="1" x14ac:dyDescent="0.25">
      <c r="B648" s="16" t="s">
        <v>20</v>
      </c>
      <c r="C648" s="31">
        <v>101.57038116475087</v>
      </c>
    </row>
    <row r="649" spans="2:3" s="29" customFormat="1" x14ac:dyDescent="0.25">
      <c r="B649" s="16" t="s">
        <v>21</v>
      </c>
      <c r="C649" s="31">
        <v>67.832267348896707</v>
      </c>
    </row>
    <row r="650" spans="2:3" s="29" customFormat="1" x14ac:dyDescent="0.25">
      <c r="B650" s="16" t="s">
        <v>22</v>
      </c>
      <c r="C650" s="31">
        <v>56.318187735971875</v>
      </c>
    </row>
    <row r="651" spans="2:3" s="29" customFormat="1" x14ac:dyDescent="0.25">
      <c r="B651" s="16" t="s">
        <v>167</v>
      </c>
      <c r="C651" s="31">
        <v>45.143350248898876</v>
      </c>
    </row>
    <row r="652" spans="2:3" s="29" customFormat="1" x14ac:dyDescent="0.25">
      <c r="B652" s="16" t="s">
        <v>23</v>
      </c>
      <c r="C652" s="31">
        <v>130.08252650998017</v>
      </c>
    </row>
    <row r="653" spans="2:3" s="29" customFormat="1" x14ac:dyDescent="0.25">
      <c r="B653" s="16" t="s">
        <v>24</v>
      </c>
      <c r="C653" s="31">
        <v>87.320658743787988</v>
      </c>
    </row>
    <row r="654" spans="2:3" s="29" customFormat="1" x14ac:dyDescent="0.25">
      <c r="B654" s="16" t="s">
        <v>25</v>
      </c>
      <c r="C654" s="31">
        <v>126.5694038491762</v>
      </c>
    </row>
    <row r="655" spans="2:3" s="29" customFormat="1" x14ac:dyDescent="0.25">
      <c r="B655" s="16" t="s">
        <v>26</v>
      </c>
      <c r="C655" s="31">
        <v>142.09860954386988</v>
      </c>
    </row>
    <row r="656" spans="2:3" s="29" customFormat="1" x14ac:dyDescent="0.25">
      <c r="B656" s="16" t="s">
        <v>27</v>
      </c>
      <c r="C656" s="31">
        <v>82.23737661135425</v>
      </c>
    </row>
    <row r="657" spans="2:4" s="29" customFormat="1" x14ac:dyDescent="0.25">
      <c r="B657" s="16" t="s">
        <v>28</v>
      </c>
      <c r="C657" s="31">
        <v>111.98340752283929</v>
      </c>
    </row>
    <row r="658" spans="2:4" s="29" customFormat="1" x14ac:dyDescent="0.25">
      <c r="B658" s="16" t="s">
        <v>29</v>
      </c>
      <c r="C658" s="31">
        <v>63.217578222661025</v>
      </c>
    </row>
    <row r="659" spans="2:4" s="29" customFormat="1" x14ac:dyDescent="0.25">
      <c r="B659" s="16" t="s">
        <v>30</v>
      </c>
      <c r="C659" s="31">
        <v>154.91205057117457</v>
      </c>
    </row>
    <row r="660" spans="2:4" s="29" customFormat="1" x14ac:dyDescent="0.25">
      <c r="B660" s="16" t="s">
        <v>31</v>
      </c>
      <c r="C660" s="31">
        <v>107.5826783091499</v>
      </c>
    </row>
    <row r="661" spans="2:4" s="29" customFormat="1" x14ac:dyDescent="0.25">
      <c r="B661" s="16" t="s">
        <v>32</v>
      </c>
      <c r="C661" s="31">
        <v>105.60721173070401</v>
      </c>
    </row>
    <row r="662" spans="2:4" s="29" customFormat="1" x14ac:dyDescent="0.25">
      <c r="B662" s="16" t="s">
        <v>33</v>
      </c>
      <c r="C662" s="31">
        <v>129.17434558598418</v>
      </c>
      <c r="D662" s="205"/>
    </row>
    <row r="663" spans="2:4" s="29" customFormat="1" x14ac:dyDescent="0.25">
      <c r="B663" s="2" t="s">
        <v>95</v>
      </c>
      <c r="C663" s="32">
        <v>129.07222398109357</v>
      </c>
    </row>
    <row r="664" spans="2:4" s="29" customFormat="1" x14ac:dyDescent="0.25">
      <c r="B664" s="1" t="s">
        <v>96</v>
      </c>
      <c r="C664" s="40"/>
      <c r="D664" s="41"/>
    </row>
    <row r="665" spans="2:4" s="29" customFormat="1" x14ac:dyDescent="0.25">
      <c r="B665" s="9"/>
    </row>
    <row r="666" spans="2:4" s="29" customFormat="1" x14ac:dyDescent="0.25">
      <c r="B666" s="9" t="s">
        <v>206</v>
      </c>
    </row>
    <row r="667" spans="2:4" s="38" customFormat="1" ht="26.1" customHeight="1" x14ac:dyDescent="0.25">
      <c r="B667" s="37" t="s">
        <v>3</v>
      </c>
      <c r="C667" s="50" t="s">
        <v>216</v>
      </c>
      <c r="D667" s="50" t="s">
        <v>217</v>
      </c>
    </row>
    <row r="668" spans="2:4" s="29" customFormat="1" x14ac:dyDescent="0.25">
      <c r="B668" s="27" t="s">
        <v>4</v>
      </c>
      <c r="C668" s="28" t="s">
        <v>111</v>
      </c>
      <c r="D668" s="28" t="s">
        <v>38</v>
      </c>
    </row>
    <row r="669" spans="2:4" s="29" customFormat="1" x14ac:dyDescent="0.25">
      <c r="B669" s="27" t="s">
        <v>6</v>
      </c>
      <c r="C669" s="27">
        <v>2017</v>
      </c>
      <c r="D669" s="27" t="s">
        <v>214</v>
      </c>
    </row>
    <row r="670" spans="2:4" s="29" customFormat="1" x14ac:dyDescent="0.25">
      <c r="B670" s="16" t="s">
        <v>7</v>
      </c>
      <c r="C670" s="48">
        <v>12.656862982</v>
      </c>
      <c r="D670" s="20">
        <v>6.2274259228900508E-3</v>
      </c>
    </row>
    <row r="671" spans="2:4" s="29" customFormat="1" x14ac:dyDescent="0.25">
      <c r="B671" s="16" t="s">
        <v>8</v>
      </c>
      <c r="C671" s="48" t="s">
        <v>84</v>
      </c>
      <c r="D671" s="20" t="s">
        <v>84</v>
      </c>
    </row>
    <row r="672" spans="2:4" s="29" customFormat="1" x14ac:dyDescent="0.25">
      <c r="B672" s="16" t="s">
        <v>9</v>
      </c>
      <c r="C672" s="48">
        <v>1.437454472</v>
      </c>
      <c r="D672" s="20">
        <v>-1.4060483293296788E-2</v>
      </c>
    </row>
    <row r="673" spans="2:4" s="29" customFormat="1" x14ac:dyDescent="0.25">
      <c r="B673" s="16" t="s">
        <v>10</v>
      </c>
      <c r="C673" s="48">
        <v>0.74508524600000003</v>
      </c>
      <c r="D673" s="20">
        <v>-0.10906129982913393</v>
      </c>
    </row>
    <row r="674" spans="2:4" s="29" customFormat="1" x14ac:dyDescent="0.25">
      <c r="B674" s="16" t="s">
        <v>163</v>
      </c>
      <c r="C674" s="48">
        <v>9.4976000000000003</v>
      </c>
      <c r="D674" s="20">
        <v>7.3976072551281247E-2</v>
      </c>
    </row>
    <row r="675" spans="2:4" s="29" customFormat="1" x14ac:dyDescent="0.25">
      <c r="B675" s="16" t="s">
        <v>11</v>
      </c>
      <c r="C675" s="48">
        <v>6.6219999999999999</v>
      </c>
      <c r="D675" s="20">
        <v>-3.6111947035810665E-3</v>
      </c>
    </row>
    <row r="676" spans="2:4" s="29" customFormat="1" x14ac:dyDescent="0.25">
      <c r="B676" s="16" t="s">
        <v>12</v>
      </c>
      <c r="C676" s="48">
        <v>0.387268</v>
      </c>
      <c r="D676" s="20">
        <v>0.22766062665635345</v>
      </c>
    </row>
    <row r="677" spans="2:4" s="29" customFormat="1" x14ac:dyDescent="0.25">
      <c r="B677" s="16" t="s">
        <v>13</v>
      </c>
      <c r="C677" s="48">
        <v>4.2709999999999999</v>
      </c>
      <c r="D677" s="20">
        <v>0.10418821096173736</v>
      </c>
    </row>
    <row r="678" spans="2:4" s="29" customFormat="1" x14ac:dyDescent="0.25">
      <c r="B678" s="16" t="s">
        <v>14</v>
      </c>
      <c r="C678" s="48">
        <v>92.371122913106504</v>
      </c>
      <c r="D678" s="20">
        <v>6.9744264456300664E-2</v>
      </c>
    </row>
    <row r="679" spans="2:4" s="29" customFormat="1" x14ac:dyDescent="0.25">
      <c r="B679" s="16" t="s">
        <v>15</v>
      </c>
      <c r="C679" s="48">
        <v>97.7</v>
      </c>
      <c r="D679" s="20">
        <v>2.733964248159837E-2</v>
      </c>
    </row>
    <row r="680" spans="2:4" s="29" customFormat="1" x14ac:dyDescent="0.25">
      <c r="B680" s="16" t="s">
        <v>16</v>
      </c>
      <c r="C680" s="48">
        <v>1.1703373459999999</v>
      </c>
      <c r="D680" s="20">
        <v>-5.8763381716986807E-2</v>
      </c>
    </row>
    <row r="681" spans="2:4" s="29" customFormat="1" x14ac:dyDescent="0.25">
      <c r="B681" s="16" t="s">
        <v>17</v>
      </c>
      <c r="C681" s="48">
        <v>7.7310150000000002</v>
      </c>
      <c r="D681" s="20">
        <v>1.0136371516602294E-2</v>
      </c>
    </row>
    <row r="682" spans="2:4" s="29" customFormat="1" x14ac:dyDescent="0.25">
      <c r="B682" s="16" t="s">
        <v>18</v>
      </c>
      <c r="C682" s="48">
        <v>51.586687022</v>
      </c>
      <c r="D682" s="20">
        <v>2.2793480919603981E-2</v>
      </c>
    </row>
    <row r="683" spans="2:4" s="29" customFormat="1" x14ac:dyDescent="0.25">
      <c r="B683" s="16" t="s">
        <v>19</v>
      </c>
      <c r="C683" s="42">
        <v>8.1961840000000005E-3</v>
      </c>
      <c r="D683" s="20">
        <v>-0.22330635119486464</v>
      </c>
    </row>
    <row r="684" spans="2:4" s="29" customFormat="1" x14ac:dyDescent="0.25">
      <c r="B684" s="16" t="s">
        <v>20</v>
      </c>
      <c r="C684" s="48">
        <v>0.59642676299999997</v>
      </c>
      <c r="D684" s="20">
        <v>2.1278703767123375E-2</v>
      </c>
    </row>
    <row r="685" spans="2:4" s="29" customFormat="1" x14ac:dyDescent="0.25">
      <c r="B685" s="16" t="s">
        <v>21</v>
      </c>
      <c r="C685" s="48">
        <v>0.42422300000000002</v>
      </c>
      <c r="D685" s="20">
        <v>7.1643653596455303E-2</v>
      </c>
    </row>
    <row r="686" spans="2:4" s="29" customFormat="1" x14ac:dyDescent="0.25">
      <c r="B686" s="16" t="s">
        <v>22</v>
      </c>
      <c r="C686" s="48">
        <v>0.43258000000000002</v>
      </c>
      <c r="D686" s="20">
        <v>3.6516988546508866E-2</v>
      </c>
    </row>
    <row r="687" spans="2:4" s="29" customFormat="1" x14ac:dyDescent="0.25">
      <c r="B687" s="16" t="s">
        <v>167</v>
      </c>
      <c r="C687" s="48">
        <v>5.4157755000000002E-2</v>
      </c>
      <c r="D687" s="20">
        <v>-0.34679358967601626</v>
      </c>
    </row>
    <row r="688" spans="2:4" s="29" customFormat="1" x14ac:dyDescent="0.25">
      <c r="B688" s="16" t="s">
        <v>23</v>
      </c>
      <c r="C688" s="48">
        <v>19.468255763999998</v>
      </c>
      <c r="D688" s="20">
        <v>3.4601355097557018E-2</v>
      </c>
    </row>
    <row r="689" spans="2:4" s="29" customFormat="1" x14ac:dyDescent="0.25">
      <c r="B689" s="16" t="s">
        <v>24</v>
      </c>
      <c r="C689" s="48">
        <v>3.591550126</v>
      </c>
      <c r="D689" s="20">
        <v>-2.7478346726472314E-2</v>
      </c>
    </row>
    <row r="690" spans="2:4" s="29" customFormat="1" x14ac:dyDescent="0.25">
      <c r="B690" s="16" t="s">
        <v>25</v>
      </c>
      <c r="C690" s="48">
        <v>20.199926192999989</v>
      </c>
      <c r="D690" s="20">
        <v>5.8832291873764042E-2</v>
      </c>
    </row>
    <row r="691" spans="2:4" s="29" customFormat="1" x14ac:dyDescent="0.25">
      <c r="B691" s="16" t="s">
        <v>26</v>
      </c>
      <c r="C691" s="48">
        <v>4.3920709999999996</v>
      </c>
      <c r="D691" s="20">
        <v>5.9321784532801347E-2</v>
      </c>
    </row>
    <row r="692" spans="2:4" s="29" customFormat="1" x14ac:dyDescent="0.25">
      <c r="B692" s="16" t="s">
        <v>27</v>
      </c>
      <c r="C692" s="48">
        <v>5.6998687160000001</v>
      </c>
      <c r="D692" s="20">
        <v>0.13579455872630253</v>
      </c>
    </row>
    <row r="693" spans="2:4" s="29" customFormat="1" x14ac:dyDescent="0.25">
      <c r="B693" s="16" t="s">
        <v>28</v>
      </c>
      <c r="C693" s="48">
        <v>3.927067954</v>
      </c>
      <c r="D693" s="20">
        <v>8.7897193582692212E-2</v>
      </c>
    </row>
    <row r="694" spans="2:4" s="29" customFormat="1" x14ac:dyDescent="0.25">
      <c r="B694" s="16" t="s">
        <v>29</v>
      </c>
      <c r="C694" s="48">
        <v>0.65009777599999996</v>
      </c>
      <c r="D694" s="20">
        <v>-4.4111319832893403E-2</v>
      </c>
    </row>
    <row r="695" spans="2:4" s="29" customFormat="1" x14ac:dyDescent="0.25">
      <c r="B695" s="16" t="s">
        <v>30</v>
      </c>
      <c r="C695" s="48">
        <v>26.060395252648828</v>
      </c>
      <c r="D695" s="20">
        <v>3.0419052381148282E-2</v>
      </c>
    </row>
    <row r="696" spans="2:4" s="29" customFormat="1" x14ac:dyDescent="0.25">
      <c r="B696" s="16" t="s">
        <v>31</v>
      </c>
      <c r="C696" s="48">
        <v>13.331</v>
      </c>
      <c r="D696" s="20">
        <v>4.1484375000000018E-2</v>
      </c>
    </row>
    <row r="697" spans="2:4" s="29" customFormat="1" x14ac:dyDescent="0.25">
      <c r="B697" s="16" t="s">
        <v>32</v>
      </c>
      <c r="C697" s="48">
        <v>20.8645</v>
      </c>
      <c r="D697" s="20">
        <v>2.5225831251201036E-3</v>
      </c>
    </row>
    <row r="698" spans="2:4" s="29" customFormat="1" x14ac:dyDescent="0.25">
      <c r="B698" s="16" t="s">
        <v>33</v>
      </c>
      <c r="C698" s="48">
        <v>68.911912375373859</v>
      </c>
      <c r="D698" s="20">
        <v>1.3260861957332448E-2</v>
      </c>
    </row>
    <row r="699" spans="2:4" s="29" customFormat="1" x14ac:dyDescent="0.25">
      <c r="B699" s="2" t="s">
        <v>95</v>
      </c>
      <c r="C699" s="49">
        <v>474.78866184012912</v>
      </c>
      <c r="D699" s="36">
        <v>3.490704989808413E-2</v>
      </c>
    </row>
    <row r="700" spans="2:4" s="29" customFormat="1" x14ac:dyDescent="0.25">
      <c r="B700" s="1" t="s">
        <v>96</v>
      </c>
      <c r="C700" s="40"/>
    </row>
    <row r="701" spans="2:4" s="29" customFormat="1" x14ac:dyDescent="0.25">
      <c r="B701" s="9"/>
    </row>
    <row r="702" spans="2:4" s="29" customFormat="1" x14ac:dyDescent="0.25">
      <c r="B702" s="9" t="s">
        <v>207</v>
      </c>
    </row>
    <row r="703" spans="2:4" s="38" customFormat="1" ht="26.1" customHeight="1" x14ac:dyDescent="0.25">
      <c r="B703" s="37" t="s">
        <v>3</v>
      </c>
      <c r="C703" s="50" t="s">
        <v>218</v>
      </c>
    </row>
    <row r="704" spans="2:4" s="29" customFormat="1" x14ac:dyDescent="0.25">
      <c r="B704" s="27" t="s">
        <v>4</v>
      </c>
      <c r="C704" s="28" t="s">
        <v>223</v>
      </c>
    </row>
    <row r="705" spans="2:3" s="29" customFormat="1" x14ac:dyDescent="0.25">
      <c r="B705" s="27" t="s">
        <v>6</v>
      </c>
      <c r="C705" s="27">
        <v>2017</v>
      </c>
    </row>
    <row r="706" spans="2:3" s="29" customFormat="1" x14ac:dyDescent="0.25">
      <c r="B706" s="16" t="s">
        <v>7</v>
      </c>
      <c r="C706" s="69">
        <v>290.58603399999998</v>
      </c>
    </row>
    <row r="707" spans="2:3" s="29" customFormat="1" x14ac:dyDescent="0.25">
      <c r="B707" s="16" t="s">
        <v>8</v>
      </c>
      <c r="C707" s="69" t="s">
        <v>84</v>
      </c>
    </row>
    <row r="708" spans="2:3" s="29" customFormat="1" x14ac:dyDescent="0.25">
      <c r="B708" s="16" t="s">
        <v>9</v>
      </c>
      <c r="C708" s="69">
        <v>21.203177</v>
      </c>
    </row>
    <row r="709" spans="2:3" s="29" customFormat="1" x14ac:dyDescent="0.25">
      <c r="B709" s="16" t="s">
        <v>10</v>
      </c>
      <c r="C709" s="69">
        <v>19.832481999999999</v>
      </c>
    </row>
    <row r="710" spans="2:3" s="29" customFormat="1" x14ac:dyDescent="0.25">
      <c r="B710" s="16" t="s">
        <v>163</v>
      </c>
      <c r="C710" s="69">
        <v>183</v>
      </c>
    </row>
    <row r="711" spans="2:3" s="29" customFormat="1" x14ac:dyDescent="0.25">
      <c r="B711" s="16" t="s">
        <v>11</v>
      </c>
      <c r="C711" s="69">
        <v>270.09699999999998</v>
      </c>
    </row>
    <row r="712" spans="2:3" s="29" customFormat="1" x14ac:dyDescent="0.25">
      <c r="B712" s="16" t="s">
        <v>12</v>
      </c>
      <c r="C712" s="69">
        <v>7.4340000000000002</v>
      </c>
    </row>
    <row r="713" spans="2:3" s="29" customFormat="1" x14ac:dyDescent="0.25">
      <c r="B713" s="16" t="s">
        <v>13</v>
      </c>
      <c r="C713" s="69">
        <v>85.703000000000003</v>
      </c>
    </row>
    <row r="714" spans="2:3" s="29" customFormat="1" x14ac:dyDescent="0.25">
      <c r="B714" s="16" t="s">
        <v>14</v>
      </c>
      <c r="C714" s="69">
        <v>1398.0730840000001</v>
      </c>
    </row>
    <row r="715" spans="2:3" s="29" customFormat="1" x14ac:dyDescent="0.25">
      <c r="B715" s="16" t="s">
        <v>15</v>
      </c>
      <c r="C715" s="69">
        <v>2898</v>
      </c>
    </row>
    <row r="716" spans="2:3" s="29" customFormat="1" x14ac:dyDescent="0.25">
      <c r="B716" s="16" t="s">
        <v>16</v>
      </c>
      <c r="C716" s="69">
        <v>15.358427000000001</v>
      </c>
    </row>
    <row r="717" spans="2:3" s="29" customFormat="1" x14ac:dyDescent="0.25">
      <c r="B717" s="16" t="s">
        <v>17</v>
      </c>
      <c r="C717" s="69">
        <v>147.05799999999999</v>
      </c>
    </row>
    <row r="718" spans="2:3" s="29" customFormat="1" x14ac:dyDescent="0.25">
      <c r="B718" s="16" t="s">
        <v>18</v>
      </c>
      <c r="C718" s="69">
        <v>768.96866499999999</v>
      </c>
    </row>
    <row r="719" spans="2:3" s="29" customFormat="1" x14ac:dyDescent="0.25">
      <c r="B719" s="16" t="s">
        <v>19</v>
      </c>
      <c r="C719" s="69" t="s">
        <v>84</v>
      </c>
    </row>
    <row r="720" spans="2:3" s="29" customFormat="1" x14ac:dyDescent="0.25">
      <c r="B720" s="16" t="s">
        <v>20</v>
      </c>
      <c r="C720" s="69">
        <v>17.512799999999999</v>
      </c>
    </row>
    <row r="721" spans="2:3" s="29" customFormat="1" x14ac:dyDescent="0.25">
      <c r="B721" s="16" t="s">
        <v>21</v>
      </c>
      <c r="C721" s="69">
        <v>4.6577460000000004</v>
      </c>
    </row>
    <row r="722" spans="2:3" s="29" customFormat="1" x14ac:dyDescent="0.25">
      <c r="B722" s="16" t="s">
        <v>22</v>
      </c>
      <c r="C722" s="69" t="s">
        <v>84</v>
      </c>
    </row>
    <row r="723" spans="2:3" s="29" customFormat="1" x14ac:dyDescent="0.25">
      <c r="B723" s="16" t="s">
        <v>167</v>
      </c>
      <c r="C723" s="69" t="s">
        <v>84</v>
      </c>
    </row>
    <row r="724" spans="2:3" s="29" customFormat="1" x14ac:dyDescent="0.25">
      <c r="B724" s="16" t="s">
        <v>23</v>
      </c>
      <c r="C724" s="69" t="s">
        <v>84</v>
      </c>
    </row>
    <row r="725" spans="2:3" s="29" customFormat="1" x14ac:dyDescent="0.25">
      <c r="B725" s="16" t="s">
        <v>24</v>
      </c>
      <c r="C725" s="69">
        <v>73.560976999999994</v>
      </c>
    </row>
    <row r="726" spans="2:3" s="29" customFormat="1" x14ac:dyDescent="0.25">
      <c r="B726" s="16" t="s">
        <v>25</v>
      </c>
      <c r="C726" s="69">
        <v>295.25192800000002</v>
      </c>
    </row>
    <row r="727" spans="2:3" s="29" customFormat="1" x14ac:dyDescent="0.25">
      <c r="B727" s="16" t="s">
        <v>26</v>
      </c>
      <c r="C727" s="69">
        <v>141.75299999999999</v>
      </c>
    </row>
    <row r="728" spans="2:3" s="29" customFormat="1" x14ac:dyDescent="0.25">
      <c r="B728" s="16" t="s">
        <v>27</v>
      </c>
      <c r="C728" s="69" t="s">
        <v>84</v>
      </c>
    </row>
    <row r="729" spans="2:3" s="29" customFormat="1" x14ac:dyDescent="0.25">
      <c r="B729" s="16" t="s">
        <v>28</v>
      </c>
      <c r="C729" s="69" t="s">
        <v>84</v>
      </c>
    </row>
    <row r="730" spans="2:3" s="29" customFormat="1" x14ac:dyDescent="0.25">
      <c r="B730" s="16" t="s">
        <v>29</v>
      </c>
      <c r="C730" s="69">
        <v>13.421442000000001</v>
      </c>
    </row>
    <row r="731" spans="2:3" s="29" customFormat="1" x14ac:dyDescent="0.25">
      <c r="B731" s="16" t="s">
        <v>30</v>
      </c>
      <c r="C731" s="69">
        <v>487.88112918193747</v>
      </c>
    </row>
    <row r="732" spans="2:3" s="29" customFormat="1" x14ac:dyDescent="0.25">
      <c r="B732" s="16" t="s">
        <v>31</v>
      </c>
      <c r="C732" s="69" t="s">
        <v>84</v>
      </c>
    </row>
    <row r="733" spans="2:3" s="29" customFormat="1" x14ac:dyDescent="0.25">
      <c r="B733" s="16" t="s">
        <v>32</v>
      </c>
      <c r="C733" s="69" t="s">
        <v>84</v>
      </c>
    </row>
    <row r="734" spans="2:3" s="29" customFormat="1" x14ac:dyDescent="0.25">
      <c r="B734" s="16" t="s">
        <v>33</v>
      </c>
      <c r="C734" s="69">
        <v>1757.3585343945083</v>
      </c>
    </row>
    <row r="735" spans="2:3" s="29" customFormat="1" x14ac:dyDescent="0.25">
      <c r="B735" s="9"/>
    </row>
    <row r="736" spans="2:3" s="29" customFormat="1" x14ac:dyDescent="0.25">
      <c r="B736" s="9" t="s">
        <v>208</v>
      </c>
    </row>
    <row r="737" spans="2:5" s="38" customFormat="1" ht="26.1" customHeight="1" x14ac:dyDescent="0.25">
      <c r="B737" s="37" t="s">
        <v>3</v>
      </c>
      <c r="C737" s="37" t="s">
        <v>57</v>
      </c>
      <c r="D737" s="37" t="s">
        <v>64</v>
      </c>
      <c r="E737" s="37" t="s">
        <v>58</v>
      </c>
    </row>
    <row r="738" spans="2:5" s="29" customFormat="1" ht="25.5" x14ac:dyDescent="0.25">
      <c r="B738" s="27" t="s">
        <v>4</v>
      </c>
      <c r="C738" s="58" t="s">
        <v>127</v>
      </c>
      <c r="D738" s="58" t="s">
        <v>127</v>
      </c>
      <c r="E738" s="58" t="s">
        <v>127</v>
      </c>
    </row>
    <row r="739" spans="2:5" s="29" customFormat="1" x14ac:dyDescent="0.25">
      <c r="B739" s="27" t="s">
        <v>6</v>
      </c>
      <c r="C739" s="27">
        <v>2017</v>
      </c>
      <c r="D739" s="27">
        <v>2017</v>
      </c>
      <c r="E739" s="27">
        <v>2017</v>
      </c>
    </row>
    <row r="740" spans="2:5" s="29" customFormat="1" x14ac:dyDescent="0.25">
      <c r="B740" s="16" t="s">
        <v>7</v>
      </c>
      <c r="C740" s="20">
        <v>0.88358573715339606</v>
      </c>
      <c r="D740" s="20">
        <v>5.5337566741148756E-4</v>
      </c>
      <c r="E740" s="20">
        <v>0.1158608871791925</v>
      </c>
    </row>
    <row r="741" spans="2:5" s="29" customFormat="1" x14ac:dyDescent="0.25">
      <c r="B741" s="16" t="s">
        <v>8</v>
      </c>
      <c r="C741" s="20" t="s">
        <v>84</v>
      </c>
      <c r="D741" s="20" t="s">
        <v>84</v>
      </c>
      <c r="E741" s="20" t="s">
        <v>84</v>
      </c>
    </row>
    <row r="742" spans="2:5" s="29" customFormat="1" x14ac:dyDescent="0.25">
      <c r="B742" s="16" t="s">
        <v>9</v>
      </c>
      <c r="C742" s="20">
        <v>1</v>
      </c>
      <c r="D742" s="20">
        <v>0</v>
      </c>
      <c r="E742" s="20">
        <v>0</v>
      </c>
    </row>
    <row r="743" spans="2:5" s="29" customFormat="1" x14ac:dyDescent="0.25">
      <c r="B743" s="16" t="s">
        <v>10</v>
      </c>
      <c r="C743" s="20">
        <v>1</v>
      </c>
      <c r="D743" s="20">
        <v>0</v>
      </c>
      <c r="E743" s="20">
        <v>0</v>
      </c>
    </row>
    <row r="744" spans="2:5" s="29" customFormat="1" x14ac:dyDescent="0.25">
      <c r="B744" s="16" t="s">
        <v>163</v>
      </c>
      <c r="C744" s="20">
        <v>0.81894373315363878</v>
      </c>
      <c r="D744" s="20">
        <v>0</v>
      </c>
      <c r="E744" s="20">
        <v>0.1810562668463612</v>
      </c>
    </row>
    <row r="745" spans="2:5" s="29" customFormat="1" x14ac:dyDescent="0.25">
      <c r="B745" s="16" t="s">
        <v>11</v>
      </c>
      <c r="C745" s="20">
        <v>0.88024765931742677</v>
      </c>
      <c r="D745" s="20">
        <v>0</v>
      </c>
      <c r="E745" s="20">
        <v>0.11975234068257325</v>
      </c>
    </row>
    <row r="746" spans="2:5" s="29" customFormat="1" x14ac:dyDescent="0.25">
      <c r="B746" s="16" t="s">
        <v>12</v>
      </c>
      <c r="C746" s="20">
        <v>0.94685075968063459</v>
      </c>
      <c r="D746" s="20">
        <v>0</v>
      </c>
      <c r="E746" s="20">
        <v>5.3149240319365403E-2</v>
      </c>
    </row>
    <row r="747" spans="2:5" s="29" customFormat="1" x14ac:dyDescent="0.25">
      <c r="B747" s="16" t="s">
        <v>13</v>
      </c>
      <c r="C747" s="20">
        <v>1</v>
      </c>
      <c r="D747" s="20">
        <v>0</v>
      </c>
      <c r="E747" s="20">
        <v>0</v>
      </c>
    </row>
    <row r="748" spans="2:5" s="29" customFormat="1" x14ac:dyDescent="0.25">
      <c r="B748" s="16" t="s">
        <v>14</v>
      </c>
      <c r="C748" s="20">
        <v>0.998897715175599</v>
      </c>
      <c r="D748" s="20">
        <v>1.1022848244010347E-3</v>
      </c>
      <c r="E748" s="20">
        <v>0</v>
      </c>
    </row>
    <row r="749" spans="2:5" s="29" customFormat="1" x14ac:dyDescent="0.25">
      <c r="B749" s="16" t="s">
        <v>15</v>
      </c>
      <c r="C749" s="20">
        <v>0.84032753326509724</v>
      </c>
      <c r="D749" s="20">
        <v>8.2906857727737968E-2</v>
      </c>
      <c r="E749" s="20">
        <v>7.6765609007164795E-2</v>
      </c>
    </row>
    <row r="750" spans="2:5" s="29" customFormat="1" x14ac:dyDescent="0.25">
      <c r="B750" s="16" t="s">
        <v>16</v>
      </c>
      <c r="C750" s="20">
        <v>0.94989346772498873</v>
      </c>
      <c r="D750" s="20">
        <v>0</v>
      </c>
      <c r="E750" s="20">
        <v>5.0106532275011245E-2</v>
      </c>
    </row>
    <row r="751" spans="2:5" s="29" customFormat="1" x14ac:dyDescent="0.25">
      <c r="B751" s="16" t="s">
        <v>17</v>
      </c>
      <c r="C751" s="20">
        <v>0.96635435321235308</v>
      </c>
      <c r="D751" s="20">
        <v>0</v>
      </c>
      <c r="E751" s="20">
        <v>3.36456467876469E-2</v>
      </c>
    </row>
    <row r="752" spans="2:5" s="29" customFormat="1" x14ac:dyDescent="0.25">
      <c r="B752" s="16" t="s">
        <v>18</v>
      </c>
      <c r="C752" s="20">
        <v>0.88055863235853293</v>
      </c>
      <c r="D752" s="20">
        <v>1.5893278039939799E-3</v>
      </c>
      <c r="E752" s="20">
        <v>0.11785203983747308</v>
      </c>
    </row>
    <row r="753" spans="2:5" s="29" customFormat="1" x14ac:dyDescent="0.25">
      <c r="B753" s="16" t="s">
        <v>19</v>
      </c>
      <c r="C753" s="20">
        <v>1</v>
      </c>
      <c r="D753" s="20">
        <v>0</v>
      </c>
      <c r="E753" s="20">
        <v>0</v>
      </c>
    </row>
    <row r="754" spans="2:5" s="29" customFormat="1" x14ac:dyDescent="0.25">
      <c r="B754" s="16" t="s">
        <v>20</v>
      </c>
      <c r="C754" s="20">
        <v>0.92840696855181193</v>
      </c>
      <c r="D754" s="20">
        <v>0</v>
      </c>
      <c r="E754" s="20">
        <v>7.1593031448188044E-2</v>
      </c>
    </row>
    <row r="755" spans="2:5" s="29" customFormat="1" x14ac:dyDescent="0.25">
      <c r="B755" s="16" t="s">
        <v>21</v>
      </c>
      <c r="C755" s="20">
        <v>1</v>
      </c>
      <c r="D755" s="20">
        <v>0</v>
      </c>
      <c r="E755" s="20">
        <v>0</v>
      </c>
    </row>
    <row r="756" spans="2:5" s="29" customFormat="1" x14ac:dyDescent="0.25">
      <c r="B756" s="16" t="s">
        <v>22</v>
      </c>
      <c r="C756" s="20">
        <v>1</v>
      </c>
      <c r="D756" s="20">
        <v>0</v>
      </c>
      <c r="E756" s="20">
        <v>0</v>
      </c>
    </row>
    <row r="757" spans="2:5" s="29" customFormat="1" x14ac:dyDescent="0.25">
      <c r="B757" s="16" t="s">
        <v>167</v>
      </c>
      <c r="C757" s="20">
        <v>1</v>
      </c>
      <c r="D757" s="20">
        <v>0</v>
      </c>
      <c r="E757" s="20">
        <v>0</v>
      </c>
    </row>
    <row r="758" spans="2:5" s="29" customFormat="1" x14ac:dyDescent="0.25">
      <c r="B758" s="16" t="s">
        <v>23</v>
      </c>
      <c r="C758" s="20">
        <v>0.95052172235269183</v>
      </c>
      <c r="D758" s="20">
        <v>4.6016231492940644E-2</v>
      </c>
      <c r="E758" s="20">
        <v>3.4620461543675455E-3</v>
      </c>
    </row>
    <row r="759" spans="2:5" s="29" customFormat="1" x14ac:dyDescent="0.25">
      <c r="B759" s="16" t="s">
        <v>24</v>
      </c>
      <c r="C759" s="20">
        <v>0.88807943926772304</v>
      </c>
      <c r="D759" s="20">
        <v>1.4279349640350809E-2</v>
      </c>
      <c r="E759" s="20">
        <v>9.7537287441439427E-2</v>
      </c>
    </row>
    <row r="760" spans="2:5" s="29" customFormat="1" x14ac:dyDescent="0.25">
      <c r="B760" s="16" t="s">
        <v>25</v>
      </c>
      <c r="C760" s="20">
        <v>0.56897351446674205</v>
      </c>
      <c r="D760" s="20">
        <v>4.6931854648484981E-3</v>
      </c>
      <c r="E760" s="20">
        <v>0.42633330006841003</v>
      </c>
    </row>
    <row r="761" spans="2:5" s="29" customFormat="1" x14ac:dyDescent="0.25">
      <c r="B761" s="16" t="s">
        <v>26</v>
      </c>
      <c r="C761" s="20">
        <v>0.91832840179496189</v>
      </c>
      <c r="D761" s="20">
        <v>0</v>
      </c>
      <c r="E761" s="20">
        <v>8.1671598205038123E-2</v>
      </c>
    </row>
    <row r="762" spans="2:5" s="29" customFormat="1" x14ac:dyDescent="0.25">
      <c r="B762" s="16" t="s">
        <v>27</v>
      </c>
      <c r="C762" s="20">
        <v>0.90027222479627367</v>
      </c>
      <c r="D762" s="20">
        <v>0</v>
      </c>
      <c r="E762" s="20">
        <v>9.972777520372629E-2</v>
      </c>
    </row>
    <row r="763" spans="2:5" s="29" customFormat="1" x14ac:dyDescent="0.25">
      <c r="B763" s="16" t="s">
        <v>28</v>
      </c>
      <c r="C763" s="20">
        <v>0.95743797765715977</v>
      </c>
      <c r="D763" s="20">
        <v>0</v>
      </c>
      <c r="E763" s="20">
        <v>4.2562022342840261E-2</v>
      </c>
    </row>
    <row r="764" spans="2:5" s="29" customFormat="1" x14ac:dyDescent="0.25">
      <c r="B764" s="16" t="s">
        <v>29</v>
      </c>
      <c r="C764" s="20">
        <v>1</v>
      </c>
      <c r="D764" s="20">
        <v>0</v>
      </c>
      <c r="E764" s="20">
        <v>0</v>
      </c>
    </row>
    <row r="765" spans="2:5" s="29" customFormat="1" x14ac:dyDescent="0.25">
      <c r="B765" s="16" t="s">
        <v>30</v>
      </c>
      <c r="C765" s="20">
        <v>1</v>
      </c>
      <c r="D765" s="20">
        <v>0</v>
      </c>
      <c r="E765" s="20">
        <v>0</v>
      </c>
    </row>
    <row r="766" spans="2:5" s="29" customFormat="1" x14ac:dyDescent="0.25">
      <c r="B766" s="16" t="s">
        <v>31</v>
      </c>
      <c r="C766" s="20">
        <v>0.56062160655614734</v>
      </c>
      <c r="D766" s="20">
        <v>0.27230231865576476</v>
      </c>
      <c r="E766" s="20">
        <v>0.16707607478808792</v>
      </c>
    </row>
    <row r="767" spans="2:5" s="29" customFormat="1" x14ac:dyDescent="0.25">
      <c r="B767" s="16" t="s">
        <v>32</v>
      </c>
      <c r="C767" s="20">
        <v>0.87666928265714494</v>
      </c>
      <c r="D767" s="20">
        <v>0</v>
      </c>
      <c r="E767" s="20">
        <v>0.12333071734285508</v>
      </c>
    </row>
    <row r="768" spans="2:5" s="29" customFormat="1" x14ac:dyDescent="0.25">
      <c r="B768" s="16" t="s">
        <v>33</v>
      </c>
      <c r="C768" s="20">
        <v>6.9299972754792846E-3</v>
      </c>
      <c r="D768" s="20">
        <v>0.39561544666705789</v>
      </c>
      <c r="E768" s="20">
        <v>0.59645133932503425</v>
      </c>
    </row>
    <row r="769" spans="2:5" s="29" customFormat="1" x14ac:dyDescent="0.25">
      <c r="B769" s="2" t="s">
        <v>95</v>
      </c>
      <c r="C769" s="36">
        <v>0.77353842677122209</v>
      </c>
      <c r="D769" s="36">
        <v>7.8909949168002466E-2</v>
      </c>
      <c r="E769" s="36">
        <v>0.14755162406077513</v>
      </c>
    </row>
    <row r="770" spans="2:5" s="29" customFormat="1" x14ac:dyDescent="0.25">
      <c r="B770" s="1" t="s">
        <v>96</v>
      </c>
      <c r="C770" s="40"/>
      <c r="D770" s="41"/>
    </row>
    <row r="771" spans="2:5" s="29" customFormat="1" x14ac:dyDescent="0.25">
      <c r="B771" s="9"/>
    </row>
    <row r="772" spans="2:5" s="29" customFormat="1" x14ac:dyDescent="0.25">
      <c r="B772" s="9" t="s">
        <v>209</v>
      </c>
    </row>
    <row r="773" spans="2:5" s="38" customFormat="1" ht="26.1" customHeight="1" x14ac:dyDescent="0.25">
      <c r="B773" s="37" t="s">
        <v>3</v>
      </c>
      <c r="C773" s="37" t="s">
        <v>57</v>
      </c>
      <c r="D773" s="37" t="s">
        <v>64</v>
      </c>
      <c r="E773" s="37" t="s">
        <v>58</v>
      </c>
    </row>
    <row r="774" spans="2:5" s="29" customFormat="1" x14ac:dyDescent="0.25">
      <c r="B774" s="27" t="s">
        <v>4</v>
      </c>
      <c r="C774" s="28" t="s">
        <v>124</v>
      </c>
      <c r="D774" s="28" t="s">
        <v>124</v>
      </c>
      <c r="E774" s="28" t="s">
        <v>124</v>
      </c>
    </row>
    <row r="775" spans="2:5" s="29" customFormat="1" x14ac:dyDescent="0.25">
      <c r="B775" s="27" t="s">
        <v>6</v>
      </c>
      <c r="C775" s="27">
        <v>2017</v>
      </c>
      <c r="D775" s="27">
        <v>2017</v>
      </c>
      <c r="E775" s="27">
        <v>2017</v>
      </c>
    </row>
    <row r="776" spans="2:5" s="29" customFormat="1" x14ac:dyDescent="0.25">
      <c r="B776" s="16" t="s">
        <v>7</v>
      </c>
      <c r="C776" s="20">
        <v>0.86985573577708564</v>
      </c>
      <c r="D776" s="20">
        <v>3.6873829319220763E-3</v>
      </c>
      <c r="E776" s="20">
        <v>0.12645688129099231</v>
      </c>
    </row>
    <row r="777" spans="2:5" s="29" customFormat="1" x14ac:dyDescent="0.25">
      <c r="B777" s="16" t="s">
        <v>8</v>
      </c>
      <c r="C777" s="20">
        <v>0.96011873988218432</v>
      </c>
      <c r="D777" s="20">
        <v>3.3859168355199191E-2</v>
      </c>
      <c r="E777" s="20">
        <v>6.0220917626165318E-3</v>
      </c>
    </row>
    <row r="778" spans="2:5" s="29" customFormat="1" x14ac:dyDescent="0.25">
      <c r="B778" s="16" t="s">
        <v>9</v>
      </c>
      <c r="C778" s="20">
        <v>1</v>
      </c>
      <c r="D778" s="20">
        <v>0</v>
      </c>
      <c r="E778" s="20">
        <v>0</v>
      </c>
    </row>
    <row r="779" spans="2:5" s="29" customFormat="1" x14ac:dyDescent="0.25">
      <c r="B779" s="16" t="s">
        <v>10</v>
      </c>
      <c r="C779" s="20">
        <v>1</v>
      </c>
      <c r="D779" s="20">
        <v>0</v>
      </c>
      <c r="E779" s="20">
        <v>0</v>
      </c>
    </row>
    <row r="780" spans="2:5" s="29" customFormat="1" x14ac:dyDescent="0.25">
      <c r="B780" s="16" t="s">
        <v>163</v>
      </c>
      <c r="C780" s="20">
        <v>0.94447007426188223</v>
      </c>
      <c r="D780" s="20">
        <v>0</v>
      </c>
      <c r="E780" s="20">
        <v>5.5529925738117783E-2</v>
      </c>
    </row>
    <row r="781" spans="2:5" s="29" customFormat="1" x14ac:dyDescent="0.25">
      <c r="B781" s="16" t="s">
        <v>11</v>
      </c>
      <c r="C781" s="20">
        <v>0.70385740005362818</v>
      </c>
      <c r="D781" s="20">
        <v>0</v>
      </c>
      <c r="E781" s="20">
        <v>0.29614259994637182</v>
      </c>
    </row>
    <row r="782" spans="2:5" s="29" customFormat="1" x14ac:dyDescent="0.25">
      <c r="B782" s="16" t="s">
        <v>12</v>
      </c>
      <c r="C782" s="20" t="s">
        <v>84</v>
      </c>
      <c r="D782" s="20" t="s">
        <v>84</v>
      </c>
      <c r="E782" s="20" t="s">
        <v>84</v>
      </c>
    </row>
    <row r="783" spans="2:5" s="29" customFormat="1" x14ac:dyDescent="0.25">
      <c r="B783" s="16" t="s">
        <v>13</v>
      </c>
      <c r="C783" s="20">
        <v>1</v>
      </c>
      <c r="D783" s="20">
        <v>0</v>
      </c>
      <c r="E783" s="20">
        <v>0</v>
      </c>
    </row>
    <row r="784" spans="2:5" s="29" customFormat="1" x14ac:dyDescent="0.25">
      <c r="B784" s="16" t="s">
        <v>14</v>
      </c>
      <c r="C784" s="20">
        <v>0.99865282631913932</v>
      </c>
      <c r="D784" s="20">
        <v>1.3471736808607555E-3</v>
      </c>
      <c r="E784" s="20">
        <v>0</v>
      </c>
    </row>
    <row r="785" spans="2:5" s="29" customFormat="1" x14ac:dyDescent="0.25">
      <c r="B785" s="16" t="s">
        <v>15</v>
      </c>
      <c r="C785" s="20">
        <v>0.71908763505402162</v>
      </c>
      <c r="D785" s="20">
        <v>0.11764705882352941</v>
      </c>
      <c r="E785" s="20">
        <v>0.16326530612244897</v>
      </c>
    </row>
    <row r="786" spans="2:5" s="29" customFormat="1" x14ac:dyDescent="0.25">
      <c r="B786" s="16" t="s">
        <v>16</v>
      </c>
      <c r="C786" s="20">
        <v>0.94415073657069004</v>
      </c>
      <c r="D786" s="20">
        <v>0</v>
      </c>
      <c r="E786" s="20">
        <v>5.5849263429309993E-2</v>
      </c>
    </row>
    <row r="787" spans="2:5" s="29" customFormat="1" x14ac:dyDescent="0.25">
      <c r="B787" s="16" t="s">
        <v>17</v>
      </c>
      <c r="C787" s="20">
        <v>0.93647410557799915</v>
      </c>
      <c r="D787" s="20">
        <v>0</v>
      </c>
      <c r="E787" s="20">
        <v>6.3525894422000864E-2</v>
      </c>
    </row>
    <row r="788" spans="2:5" s="29" customFormat="1" x14ac:dyDescent="0.25">
      <c r="B788" s="16" t="s">
        <v>18</v>
      </c>
      <c r="C788" s="20">
        <v>0.90388492231337947</v>
      </c>
      <c r="D788" s="20">
        <v>1.763841683477077E-3</v>
      </c>
      <c r="E788" s="20">
        <v>9.4351236003143504E-2</v>
      </c>
    </row>
    <row r="789" spans="2:5" s="29" customFormat="1" x14ac:dyDescent="0.25">
      <c r="B789" s="16" t="s">
        <v>19</v>
      </c>
      <c r="C789" s="20">
        <v>1</v>
      </c>
      <c r="D789" s="20">
        <v>0</v>
      </c>
      <c r="E789" s="20">
        <v>0</v>
      </c>
    </row>
    <row r="790" spans="2:5" s="29" customFormat="1" x14ac:dyDescent="0.25">
      <c r="B790" s="16" t="s">
        <v>20</v>
      </c>
      <c r="C790" s="20">
        <v>0.93840315501185789</v>
      </c>
      <c r="D790" s="20">
        <v>0</v>
      </c>
      <c r="E790" s="20">
        <v>6.1596844988142142E-2</v>
      </c>
    </row>
    <row r="791" spans="2:5" s="29" customFormat="1" x14ac:dyDescent="0.25">
      <c r="B791" s="16" t="s">
        <v>21</v>
      </c>
      <c r="C791" s="20">
        <v>1</v>
      </c>
      <c r="D791" s="20">
        <v>0</v>
      </c>
      <c r="E791" s="20">
        <v>0</v>
      </c>
    </row>
    <row r="792" spans="2:5" s="29" customFormat="1" x14ac:dyDescent="0.25">
      <c r="B792" s="16" t="s">
        <v>22</v>
      </c>
      <c r="C792" s="20">
        <v>1</v>
      </c>
      <c r="D792" s="20">
        <v>0</v>
      </c>
      <c r="E792" s="20">
        <v>0</v>
      </c>
    </row>
    <row r="793" spans="2:5" s="29" customFormat="1" x14ac:dyDescent="0.25">
      <c r="B793" s="16" t="s">
        <v>167</v>
      </c>
      <c r="C793" s="20">
        <v>1</v>
      </c>
      <c r="D793" s="20">
        <v>0</v>
      </c>
      <c r="E793" s="20">
        <v>0</v>
      </c>
    </row>
    <row r="794" spans="2:5" s="29" customFormat="1" x14ac:dyDescent="0.25">
      <c r="B794" s="16" t="s">
        <v>23</v>
      </c>
      <c r="C794" s="20">
        <v>0.83869942541937137</v>
      </c>
      <c r="D794" s="20">
        <v>0.14993951723071705</v>
      </c>
      <c r="E794" s="20">
        <v>1.136105734991164E-2</v>
      </c>
    </row>
    <row r="795" spans="2:5" s="29" customFormat="1" x14ac:dyDescent="0.25">
      <c r="B795" s="16" t="s">
        <v>24</v>
      </c>
      <c r="C795" s="20">
        <v>0.86027139071604353</v>
      </c>
      <c r="D795" s="20">
        <v>1.2905237024444264E-2</v>
      </c>
      <c r="E795" s="20">
        <v>0.1267232764403155</v>
      </c>
    </row>
    <row r="796" spans="2:5" s="29" customFormat="1" x14ac:dyDescent="0.25">
      <c r="B796" s="16" t="s">
        <v>25</v>
      </c>
      <c r="C796" s="20">
        <v>0.39930074714651442</v>
      </c>
      <c r="D796" s="20">
        <v>1.4776480498409022E-2</v>
      </c>
      <c r="E796" s="20">
        <v>0.58592277235507673</v>
      </c>
    </row>
    <row r="797" spans="2:5" s="29" customFormat="1" x14ac:dyDescent="0.25">
      <c r="B797" s="16" t="s">
        <v>26</v>
      </c>
      <c r="C797" s="20">
        <v>0.94241384724299304</v>
      </c>
      <c r="D797" s="20">
        <v>0</v>
      </c>
      <c r="E797" s="20">
        <v>5.7586152757006868E-2</v>
      </c>
    </row>
    <row r="798" spans="2:5" s="29" customFormat="1" x14ac:dyDescent="0.25">
      <c r="B798" s="16" t="s">
        <v>27</v>
      </c>
      <c r="C798" s="20">
        <v>0.82769641926074256</v>
      </c>
      <c r="D798" s="20">
        <v>0</v>
      </c>
      <c r="E798" s="20">
        <v>0.17230358073925731</v>
      </c>
    </row>
    <row r="799" spans="2:5" s="29" customFormat="1" x14ac:dyDescent="0.25">
      <c r="B799" s="16" t="s">
        <v>28</v>
      </c>
      <c r="C799" s="20">
        <v>0.92827177660326976</v>
      </c>
      <c r="D799" s="20">
        <v>0</v>
      </c>
      <c r="E799" s="20">
        <v>7.1728223396730184E-2</v>
      </c>
    </row>
    <row r="800" spans="2:5" s="29" customFormat="1" x14ac:dyDescent="0.25">
      <c r="B800" s="16" t="s">
        <v>29</v>
      </c>
      <c r="C800" s="20">
        <v>1</v>
      </c>
      <c r="D800" s="20">
        <v>0</v>
      </c>
      <c r="E800" s="20">
        <v>0</v>
      </c>
    </row>
    <row r="801" spans="2:5" s="29" customFormat="1" x14ac:dyDescent="0.25">
      <c r="B801" s="16" t="s">
        <v>30</v>
      </c>
      <c r="C801" s="20">
        <v>1.0000000000000002</v>
      </c>
      <c r="D801" s="20">
        <v>0</v>
      </c>
      <c r="E801" s="20">
        <v>0</v>
      </c>
    </row>
    <row r="802" spans="2:5" s="29" customFormat="1" x14ac:dyDescent="0.25">
      <c r="B802" s="16" t="s">
        <v>31</v>
      </c>
      <c r="C802" s="20">
        <v>0.56062160853495169</v>
      </c>
      <c r="D802" s="20">
        <v>0.27230231450844938</v>
      </c>
      <c r="E802" s="20">
        <v>0.16707607695659893</v>
      </c>
    </row>
    <row r="803" spans="2:5" s="29" customFormat="1" x14ac:dyDescent="0.25">
      <c r="B803" s="16" t="s">
        <v>32</v>
      </c>
      <c r="C803" s="20">
        <v>0.72170792186954302</v>
      </c>
      <c r="D803" s="20">
        <v>0</v>
      </c>
      <c r="E803" s="20">
        <v>0.27829207813045703</v>
      </c>
    </row>
    <row r="804" spans="2:5" s="29" customFormat="1" x14ac:dyDescent="0.25">
      <c r="B804" s="16" t="s">
        <v>33</v>
      </c>
      <c r="C804" s="20">
        <v>1.147700205359627E-2</v>
      </c>
      <c r="D804" s="20">
        <v>0.45798172184552838</v>
      </c>
      <c r="E804" s="20">
        <v>0.41737710512024373</v>
      </c>
    </row>
    <row r="805" spans="2:5" s="29" customFormat="1" x14ac:dyDescent="0.25">
      <c r="B805" s="2" t="s">
        <v>95</v>
      </c>
      <c r="C805" s="36">
        <v>0.71293277382456599</v>
      </c>
      <c r="D805" s="36">
        <v>0.11216568033491425</v>
      </c>
      <c r="E805" s="36">
        <v>0.17490154584052006</v>
      </c>
    </row>
    <row r="806" spans="2:5" s="29" customFormat="1" x14ac:dyDescent="0.25">
      <c r="B806" s="1" t="s">
        <v>96</v>
      </c>
      <c r="C806" s="40"/>
      <c r="D806" s="41"/>
    </row>
    <row r="807" spans="2:5" s="29" customFormat="1" x14ac:dyDescent="0.25">
      <c r="B807" s="9"/>
    </row>
    <row r="808" spans="2:5" s="29" customFormat="1" x14ac:dyDescent="0.25">
      <c r="B808" s="9" t="s">
        <v>224</v>
      </c>
    </row>
    <row r="809" spans="2:5" s="38" customFormat="1" ht="51" x14ac:dyDescent="0.25">
      <c r="B809" s="37" t="s">
        <v>3</v>
      </c>
      <c r="C809" s="37" t="s">
        <v>126</v>
      </c>
      <c r="D809" s="37" t="s">
        <v>128</v>
      </c>
    </row>
    <row r="810" spans="2:5" s="29" customFormat="1" ht="25.5" x14ac:dyDescent="0.25">
      <c r="B810" s="27" t="s">
        <v>4</v>
      </c>
      <c r="C810" s="58" t="s">
        <v>122</v>
      </c>
      <c r="D810" s="58" t="s">
        <v>129</v>
      </c>
    </row>
    <row r="811" spans="2:5" s="29" customFormat="1" x14ac:dyDescent="0.25">
      <c r="B811" s="27" t="s">
        <v>6</v>
      </c>
      <c r="C811" s="27">
        <v>2016</v>
      </c>
      <c r="D811" s="27">
        <v>2016</v>
      </c>
    </row>
    <row r="812" spans="2:5" s="29" customFormat="1" x14ac:dyDescent="0.25">
      <c r="B812" s="16" t="s">
        <v>7</v>
      </c>
      <c r="C812" s="42">
        <v>16.672520971040356</v>
      </c>
      <c r="D812" s="42">
        <v>15.085728609967818</v>
      </c>
    </row>
    <row r="813" spans="2:5" s="29" customFormat="1" x14ac:dyDescent="0.25">
      <c r="B813" s="16" t="s">
        <v>8</v>
      </c>
      <c r="C813" s="42" t="s">
        <v>84</v>
      </c>
      <c r="D813" s="42" t="s">
        <v>84</v>
      </c>
    </row>
    <row r="814" spans="2:5" s="29" customFormat="1" x14ac:dyDescent="0.25">
      <c r="B814" s="16" t="s">
        <v>9</v>
      </c>
      <c r="C814" s="42">
        <v>5.4932461669339991</v>
      </c>
      <c r="D814" s="42">
        <v>8.2785230640682155</v>
      </c>
    </row>
    <row r="815" spans="2:5" s="29" customFormat="1" x14ac:dyDescent="0.25">
      <c r="B815" s="16" t="s">
        <v>10</v>
      </c>
      <c r="C815" s="42">
        <v>5.6916452455596467</v>
      </c>
      <c r="D815" s="42">
        <v>12.49521454086074</v>
      </c>
    </row>
    <row r="816" spans="2:5" s="29" customFormat="1" x14ac:dyDescent="0.25">
      <c r="B816" s="16" t="s">
        <v>163</v>
      </c>
      <c r="C816" s="42" t="s">
        <v>84</v>
      </c>
      <c r="D816" s="42" t="s">
        <v>84</v>
      </c>
    </row>
    <row r="817" spans="2:4" s="29" customFormat="1" x14ac:dyDescent="0.25">
      <c r="B817" s="16" t="s">
        <v>11</v>
      </c>
      <c r="C817" s="42" t="s">
        <v>84</v>
      </c>
      <c r="D817" s="42" t="s">
        <v>84</v>
      </c>
    </row>
    <row r="818" spans="2:4" s="29" customFormat="1" x14ac:dyDescent="0.25">
      <c r="B818" s="16" t="s">
        <v>12</v>
      </c>
      <c r="C818" s="42" t="s">
        <v>84</v>
      </c>
      <c r="D818" s="42" t="s">
        <v>84</v>
      </c>
    </row>
    <row r="819" spans="2:4" s="29" customFormat="1" x14ac:dyDescent="0.25">
      <c r="B819" s="16" t="s">
        <v>13</v>
      </c>
      <c r="C819" s="42">
        <v>12.159490009739397</v>
      </c>
      <c r="D819" s="42">
        <v>9.6464528213533125</v>
      </c>
    </row>
    <row r="820" spans="2:4" s="29" customFormat="1" x14ac:dyDescent="0.25">
      <c r="B820" s="16" t="s">
        <v>14</v>
      </c>
      <c r="C820" s="42">
        <v>33.767327716889632</v>
      </c>
      <c r="D820" s="42">
        <v>14.883238398826357</v>
      </c>
    </row>
    <row r="821" spans="2:4" s="29" customFormat="1" x14ac:dyDescent="0.25">
      <c r="B821" s="16" t="s">
        <v>15</v>
      </c>
      <c r="C821" s="42">
        <v>17.995198079231692</v>
      </c>
      <c r="D821" s="42">
        <v>15.34288638689867</v>
      </c>
    </row>
    <row r="822" spans="2:4" s="29" customFormat="1" x14ac:dyDescent="0.25">
      <c r="B822" s="16" t="s">
        <v>16</v>
      </c>
      <c r="C822" s="42">
        <v>11.076474053705669</v>
      </c>
      <c r="D822" s="42">
        <v>9.5698902870010603</v>
      </c>
    </row>
    <row r="823" spans="2:4" s="29" customFormat="1" x14ac:dyDescent="0.25">
      <c r="B823" s="16" t="s">
        <v>17</v>
      </c>
      <c r="C823" s="42">
        <v>3.2848340849169348</v>
      </c>
      <c r="D823" s="42">
        <v>3.5336886553706077</v>
      </c>
    </row>
    <row r="824" spans="2:4" s="29" customFormat="1" x14ac:dyDescent="0.25">
      <c r="B824" s="16" t="s">
        <v>18</v>
      </c>
      <c r="C824" s="42">
        <v>19.922213267793591</v>
      </c>
      <c r="D824" s="42">
        <v>12.34427013559576</v>
      </c>
    </row>
    <row r="825" spans="2:4" s="29" customFormat="1" x14ac:dyDescent="0.25">
      <c r="B825" s="16" t="s">
        <v>19</v>
      </c>
      <c r="C825" s="42">
        <v>6.8324345428369249</v>
      </c>
      <c r="D825" s="42">
        <v>17.081119701558677</v>
      </c>
    </row>
    <row r="826" spans="2:4" s="29" customFormat="1" x14ac:dyDescent="0.25">
      <c r="B826" s="16" t="s">
        <v>20</v>
      </c>
      <c r="C826" s="42">
        <v>12.60206394559723</v>
      </c>
      <c r="D826" s="42">
        <v>12.407223248632121</v>
      </c>
    </row>
    <row r="827" spans="2:4" s="29" customFormat="1" x14ac:dyDescent="0.25">
      <c r="B827" s="16" t="s">
        <v>21</v>
      </c>
      <c r="C827" s="42">
        <v>4.0294211704509113</v>
      </c>
      <c r="D827" s="42">
        <v>5.9402719795956376</v>
      </c>
    </row>
    <row r="828" spans="2:4" s="29" customFormat="1" x14ac:dyDescent="0.25">
      <c r="B828" s="16" t="s">
        <v>22</v>
      </c>
      <c r="C828" s="42">
        <v>24.995443301653427</v>
      </c>
      <c r="D828" s="42">
        <v>44.382541957556974</v>
      </c>
    </row>
    <row r="829" spans="2:4" s="29" customFormat="1" x14ac:dyDescent="0.25">
      <c r="B829" s="16" t="s">
        <v>167</v>
      </c>
      <c r="C829" s="42" t="s">
        <v>84</v>
      </c>
      <c r="D829" s="42" t="s">
        <v>84</v>
      </c>
    </row>
    <row r="830" spans="2:4" s="29" customFormat="1" x14ac:dyDescent="0.25">
      <c r="B830" s="16" t="s">
        <v>23</v>
      </c>
      <c r="C830" s="42">
        <v>17.826978694742564</v>
      </c>
      <c r="D830" s="42">
        <v>13.704360741621084</v>
      </c>
    </row>
    <row r="831" spans="2:4" s="29" customFormat="1" x14ac:dyDescent="0.25">
      <c r="B831" s="16" t="s">
        <v>24</v>
      </c>
      <c r="C831" s="42" t="s">
        <v>84</v>
      </c>
      <c r="D831" s="42" t="s">
        <v>84</v>
      </c>
    </row>
    <row r="832" spans="2:4" s="29" customFormat="1" x14ac:dyDescent="0.25">
      <c r="B832" s="16" t="s">
        <v>25</v>
      </c>
      <c r="C832" s="42">
        <v>7.5023232478237185</v>
      </c>
      <c r="D832" s="42">
        <v>5.9274382431031327</v>
      </c>
    </row>
    <row r="833" spans="2:4" s="29" customFormat="1" x14ac:dyDescent="0.25">
      <c r="B833" s="16" t="s">
        <v>26</v>
      </c>
      <c r="C833" s="42">
        <v>9.0224934759832554</v>
      </c>
      <c r="D833" s="42">
        <v>6.3494593683534628</v>
      </c>
    </row>
    <row r="834" spans="2:4" s="29" customFormat="1" x14ac:dyDescent="0.25">
      <c r="B834" s="16" t="s">
        <v>27</v>
      </c>
      <c r="C834" s="42">
        <v>8.0423980178796182</v>
      </c>
      <c r="D834" s="42">
        <v>9.7794924270106502</v>
      </c>
    </row>
    <row r="835" spans="2:4" s="29" customFormat="1" x14ac:dyDescent="0.25">
      <c r="B835" s="16" t="s">
        <v>28</v>
      </c>
      <c r="C835" s="42" t="s">
        <v>84</v>
      </c>
      <c r="D835" s="42" t="s">
        <v>84</v>
      </c>
    </row>
    <row r="836" spans="2:4" s="29" customFormat="1" x14ac:dyDescent="0.25">
      <c r="B836" s="16" t="s">
        <v>29</v>
      </c>
      <c r="C836" s="42" t="s">
        <v>84</v>
      </c>
      <c r="D836" s="42" t="s">
        <v>84</v>
      </c>
    </row>
    <row r="837" spans="2:4" s="29" customFormat="1" x14ac:dyDescent="0.25">
      <c r="B837" s="16" t="s">
        <v>30</v>
      </c>
      <c r="C837" s="42">
        <v>18.02730478607976</v>
      </c>
      <c r="D837" s="42">
        <v>11.637122302371878</v>
      </c>
    </row>
    <row r="838" spans="2:4" s="29" customFormat="1" x14ac:dyDescent="0.25">
      <c r="B838" s="16" t="s">
        <v>31</v>
      </c>
      <c r="C838" s="42">
        <v>12.355343221911971</v>
      </c>
      <c r="D838" s="42">
        <v>11.484509789213112</v>
      </c>
    </row>
    <row r="839" spans="2:4" s="29" customFormat="1" x14ac:dyDescent="0.25">
      <c r="B839" s="16" t="s">
        <v>32</v>
      </c>
      <c r="C839" s="42" t="s">
        <v>84</v>
      </c>
      <c r="D839" s="42" t="s">
        <v>84</v>
      </c>
    </row>
    <row r="840" spans="2:4" s="29" customFormat="1" x14ac:dyDescent="0.25">
      <c r="B840" s="16" t="s">
        <v>33</v>
      </c>
      <c r="C840" s="42">
        <v>23.156118255627753</v>
      </c>
      <c r="D840" s="42">
        <v>17.926251648949915</v>
      </c>
    </row>
    <row r="841" spans="2:4" s="29" customFormat="1" x14ac:dyDescent="0.25">
      <c r="B841" s="2" t="s">
        <v>95</v>
      </c>
      <c r="C841" s="43">
        <v>19.36790438839645</v>
      </c>
      <c r="D841" s="43">
        <v>13.964698432618597</v>
      </c>
    </row>
    <row r="842" spans="2:4" s="29" customFormat="1" x14ac:dyDescent="0.25">
      <c r="B842" s="1" t="s">
        <v>96</v>
      </c>
      <c r="C842" s="40"/>
      <c r="D842" s="41"/>
    </row>
    <row r="843" spans="2:4" s="29" customFormat="1" x14ac:dyDescent="0.25">
      <c r="B843" s="9"/>
    </row>
    <row r="844" spans="2:4" s="29" customFormat="1" x14ac:dyDescent="0.25">
      <c r="B844" s="9" t="s">
        <v>210</v>
      </c>
    </row>
    <row r="845" spans="2:4" s="38" customFormat="1" ht="40.5" customHeight="1" x14ac:dyDescent="0.25">
      <c r="B845" s="37" t="s">
        <v>3</v>
      </c>
      <c r="C845" s="37" t="s">
        <v>112</v>
      </c>
    </row>
    <row r="846" spans="2:4" s="29" customFormat="1" ht="25.5" x14ac:dyDescent="0.25">
      <c r="B846" s="27" t="s">
        <v>4</v>
      </c>
      <c r="C846" s="58" t="s">
        <v>129</v>
      </c>
    </row>
    <row r="847" spans="2:4" s="29" customFormat="1" x14ac:dyDescent="0.25">
      <c r="B847" s="27" t="s">
        <v>6</v>
      </c>
      <c r="C847" s="27">
        <v>2017</v>
      </c>
    </row>
    <row r="848" spans="2:4" s="29" customFormat="1" x14ac:dyDescent="0.25">
      <c r="B848" s="16" t="s">
        <v>7</v>
      </c>
      <c r="C848" s="42">
        <v>7.8833120135613068</v>
      </c>
    </row>
    <row r="849" spans="2:3" s="29" customFormat="1" x14ac:dyDescent="0.25">
      <c r="B849" s="16" t="s">
        <v>8</v>
      </c>
      <c r="C849" s="42" t="s">
        <v>84</v>
      </c>
    </row>
    <row r="850" spans="2:3" s="29" customFormat="1" x14ac:dyDescent="0.25">
      <c r="B850" s="16" t="s">
        <v>9</v>
      </c>
      <c r="C850" s="42">
        <v>1.6696180969549346</v>
      </c>
    </row>
    <row r="851" spans="2:3" s="29" customFormat="1" x14ac:dyDescent="0.25">
      <c r="B851" s="16" t="s">
        <v>10</v>
      </c>
      <c r="C851" s="42">
        <v>4.5498149617097638</v>
      </c>
    </row>
    <row r="852" spans="2:3" s="29" customFormat="1" x14ac:dyDescent="0.25">
      <c r="B852" s="16" t="s">
        <v>163</v>
      </c>
      <c r="C852" s="42" t="s">
        <v>84</v>
      </c>
    </row>
    <row r="853" spans="2:3" s="29" customFormat="1" x14ac:dyDescent="0.25">
      <c r="B853" s="16" t="s">
        <v>11</v>
      </c>
      <c r="C853" s="42" t="s">
        <v>84</v>
      </c>
    </row>
    <row r="854" spans="2:3" s="29" customFormat="1" x14ac:dyDescent="0.25">
      <c r="B854" s="16" t="s">
        <v>12</v>
      </c>
      <c r="C854" s="42" t="s">
        <v>84</v>
      </c>
    </row>
    <row r="855" spans="2:3" s="29" customFormat="1" x14ac:dyDescent="0.25">
      <c r="B855" s="16" t="s">
        <v>13</v>
      </c>
      <c r="C855" s="42" t="s">
        <v>84</v>
      </c>
    </row>
    <row r="856" spans="2:3" s="29" customFormat="1" x14ac:dyDescent="0.25">
      <c r="B856" s="16" t="s">
        <v>14</v>
      </c>
      <c r="C856" s="42">
        <v>9.1806347830669051</v>
      </c>
    </row>
    <row r="857" spans="2:3" s="29" customFormat="1" x14ac:dyDescent="0.25">
      <c r="B857" s="16" t="s">
        <v>15</v>
      </c>
      <c r="C857" s="42">
        <v>9.2732855680655053</v>
      </c>
    </row>
    <row r="858" spans="2:3" s="29" customFormat="1" x14ac:dyDescent="0.25">
      <c r="B858" s="16" t="s">
        <v>16</v>
      </c>
      <c r="C858" s="42">
        <v>5.2976178374470155</v>
      </c>
    </row>
    <row r="859" spans="2:3" s="29" customFormat="1" x14ac:dyDescent="0.25">
      <c r="B859" s="16" t="s">
        <v>17</v>
      </c>
      <c r="C859" s="42">
        <v>2.7310773553019878</v>
      </c>
    </row>
    <row r="860" spans="2:3" s="29" customFormat="1" x14ac:dyDescent="0.25">
      <c r="B860" s="16" t="s">
        <v>18</v>
      </c>
      <c r="C860" s="42">
        <v>7.2964561542686006</v>
      </c>
    </row>
    <row r="861" spans="2:3" s="29" customFormat="1" x14ac:dyDescent="0.25">
      <c r="B861" s="16" t="s">
        <v>19</v>
      </c>
      <c r="C861" s="42">
        <v>10.980719808144862</v>
      </c>
    </row>
    <row r="862" spans="2:3" s="29" customFormat="1" x14ac:dyDescent="0.25">
      <c r="B862" s="16" t="s">
        <v>20</v>
      </c>
      <c r="C862" s="42">
        <v>4.5269598339603681</v>
      </c>
    </row>
    <row r="863" spans="2:3" s="29" customFormat="1" x14ac:dyDescent="0.25">
      <c r="B863" s="16" t="s">
        <v>21</v>
      </c>
      <c r="C863" s="42">
        <v>5.3745317910627186</v>
      </c>
    </row>
    <row r="864" spans="2:3" s="29" customFormat="1" x14ac:dyDescent="0.25">
      <c r="B864" s="16" t="s">
        <v>22</v>
      </c>
      <c r="C864" s="42">
        <v>5.9410976004438485</v>
      </c>
    </row>
    <row r="865" spans="2:4" s="29" customFormat="1" x14ac:dyDescent="0.25">
      <c r="B865" s="16" t="s">
        <v>167</v>
      </c>
      <c r="C865" s="42" t="s">
        <v>84</v>
      </c>
    </row>
    <row r="866" spans="2:4" s="29" customFormat="1" x14ac:dyDescent="0.25">
      <c r="B866" s="16" t="s">
        <v>23</v>
      </c>
      <c r="C866" s="42">
        <v>13.041743599316316</v>
      </c>
    </row>
    <row r="867" spans="2:4" s="29" customFormat="1" x14ac:dyDescent="0.25">
      <c r="B867" s="16" t="s">
        <v>24</v>
      </c>
      <c r="C867" s="42" t="s">
        <v>84</v>
      </c>
    </row>
    <row r="868" spans="2:4" s="29" customFormat="1" x14ac:dyDescent="0.25">
      <c r="B868" s="16" t="s">
        <v>25</v>
      </c>
      <c r="C868" s="42">
        <v>2.8903988391542561</v>
      </c>
    </row>
    <row r="869" spans="2:4" s="29" customFormat="1" x14ac:dyDescent="0.25">
      <c r="B869" s="16" t="s">
        <v>26</v>
      </c>
      <c r="C869" s="42">
        <v>6.2868075658211247</v>
      </c>
    </row>
    <row r="870" spans="2:4" s="29" customFormat="1" x14ac:dyDescent="0.25">
      <c r="B870" s="16" t="s">
        <v>27</v>
      </c>
      <c r="C870" s="42">
        <v>4.6565863608845692</v>
      </c>
    </row>
    <row r="871" spans="2:4" s="29" customFormat="1" x14ac:dyDescent="0.25">
      <c r="B871" s="16" t="s">
        <v>28</v>
      </c>
      <c r="C871" s="42" t="s">
        <v>84</v>
      </c>
    </row>
    <row r="872" spans="2:4" s="29" customFormat="1" x14ac:dyDescent="0.25">
      <c r="B872" s="16" t="s">
        <v>29</v>
      </c>
      <c r="C872" s="42" t="s">
        <v>84</v>
      </c>
    </row>
    <row r="873" spans="2:4" s="29" customFormat="1" x14ac:dyDescent="0.25">
      <c r="B873" s="16" t="s">
        <v>30</v>
      </c>
      <c r="C873" s="42">
        <v>8.3234967044937047</v>
      </c>
    </row>
    <row r="874" spans="2:4" s="29" customFormat="1" x14ac:dyDescent="0.25">
      <c r="B874" s="16" t="s">
        <v>31</v>
      </c>
      <c r="C874" s="42" t="s">
        <v>84</v>
      </c>
    </row>
    <row r="875" spans="2:4" s="29" customFormat="1" x14ac:dyDescent="0.25">
      <c r="B875" s="16" t="s">
        <v>32</v>
      </c>
      <c r="C875" s="42" t="s">
        <v>84</v>
      </c>
    </row>
    <row r="876" spans="2:4" s="29" customFormat="1" x14ac:dyDescent="0.25">
      <c r="B876" s="16" t="s">
        <v>33</v>
      </c>
      <c r="C876" s="42">
        <v>18.266518803293717</v>
      </c>
    </row>
    <row r="877" spans="2:4" s="29" customFormat="1" x14ac:dyDescent="0.25">
      <c r="B877" s="2" t="s">
        <v>95</v>
      </c>
      <c r="C877" s="43">
        <v>9.9930940861098847</v>
      </c>
    </row>
    <row r="878" spans="2:4" s="29" customFormat="1" x14ac:dyDescent="0.25">
      <c r="B878" s="1" t="s">
        <v>96</v>
      </c>
      <c r="C878" s="40"/>
      <c r="D878" s="41"/>
    </row>
    <row r="879" spans="2:4" s="29" customFormat="1" x14ac:dyDescent="0.25">
      <c r="B879" s="9"/>
    </row>
    <row r="880" spans="2:4" s="29" customFormat="1" x14ac:dyDescent="0.25">
      <c r="B880" s="9" t="s">
        <v>211</v>
      </c>
    </row>
    <row r="881" spans="2:4" s="38" customFormat="1" ht="38.25" x14ac:dyDescent="0.25">
      <c r="B881" s="37" t="s">
        <v>3</v>
      </c>
      <c r="C881" s="37" t="s">
        <v>225</v>
      </c>
      <c r="D881" s="37" t="s">
        <v>226</v>
      </c>
    </row>
    <row r="882" spans="2:4" s="29" customFormat="1" ht="25.5" x14ac:dyDescent="0.25">
      <c r="B882" s="27" t="s">
        <v>4</v>
      </c>
      <c r="C882" s="58" t="s">
        <v>127</v>
      </c>
      <c r="D882" s="58" t="s">
        <v>127</v>
      </c>
    </row>
    <row r="883" spans="2:4" s="29" customFormat="1" x14ac:dyDescent="0.25">
      <c r="B883" s="27" t="s">
        <v>6</v>
      </c>
      <c r="C883" s="27">
        <v>2017</v>
      </c>
      <c r="D883" s="27">
        <v>2017</v>
      </c>
    </row>
    <row r="884" spans="2:4" s="29" customFormat="1" x14ac:dyDescent="0.25">
      <c r="B884" s="16" t="s">
        <v>7</v>
      </c>
      <c r="C884" s="20">
        <v>0.52256753501136488</v>
      </c>
      <c r="D884" s="20">
        <v>0.47743246498863512</v>
      </c>
    </row>
    <row r="885" spans="2:4" s="29" customFormat="1" x14ac:dyDescent="0.25">
      <c r="B885" s="16" t="s">
        <v>8</v>
      </c>
      <c r="C885" s="20" t="s">
        <v>84</v>
      </c>
      <c r="D885" s="20" t="s">
        <v>84</v>
      </c>
    </row>
    <row r="886" spans="2:4" s="29" customFormat="1" x14ac:dyDescent="0.25">
      <c r="B886" s="16" t="s">
        <v>9</v>
      </c>
      <c r="C886" s="20">
        <v>0.20168067226890757</v>
      </c>
      <c r="D886" s="20">
        <v>0.79831932773109249</v>
      </c>
    </row>
    <row r="887" spans="2:4" s="29" customFormat="1" x14ac:dyDescent="0.25">
      <c r="B887" s="16" t="s">
        <v>10</v>
      </c>
      <c r="C887" s="20">
        <v>0.364124597207304</v>
      </c>
      <c r="D887" s="20">
        <v>0.63587540279269605</v>
      </c>
    </row>
    <row r="888" spans="2:4" s="29" customFormat="1" x14ac:dyDescent="0.25">
      <c r="B888" s="16" t="s">
        <v>163</v>
      </c>
      <c r="C888" s="20" t="s">
        <v>84</v>
      </c>
      <c r="D888" s="20" t="s">
        <v>84</v>
      </c>
    </row>
    <row r="889" spans="2:4" s="29" customFormat="1" x14ac:dyDescent="0.25">
      <c r="B889" s="16" t="s">
        <v>11</v>
      </c>
      <c r="C889" s="20" t="s">
        <v>84</v>
      </c>
      <c r="D889" s="20" t="s">
        <v>84</v>
      </c>
    </row>
    <row r="890" spans="2:4" s="29" customFormat="1" x14ac:dyDescent="0.25">
      <c r="B890" s="16" t="s">
        <v>12</v>
      </c>
      <c r="C890" s="20" t="s">
        <v>84</v>
      </c>
      <c r="D890" s="20" t="s">
        <v>84</v>
      </c>
    </row>
    <row r="891" spans="2:4" s="29" customFormat="1" x14ac:dyDescent="0.25">
      <c r="B891" s="16" t="s">
        <v>13</v>
      </c>
      <c r="C891" s="20" t="s">
        <v>84</v>
      </c>
      <c r="D891" s="20" t="s">
        <v>84</v>
      </c>
    </row>
    <row r="892" spans="2:4" s="29" customFormat="1" x14ac:dyDescent="0.25">
      <c r="B892" s="16" t="s">
        <v>14</v>
      </c>
      <c r="C892" s="20">
        <v>0.61684389761510905</v>
      </c>
      <c r="D892" s="20">
        <v>0.38315610238489095</v>
      </c>
    </row>
    <row r="893" spans="2:4" s="29" customFormat="1" x14ac:dyDescent="0.25">
      <c r="B893" s="16" t="s">
        <v>15</v>
      </c>
      <c r="C893" s="20">
        <v>0.60440293529019351</v>
      </c>
      <c r="D893" s="20">
        <v>0.39559706470980649</v>
      </c>
    </row>
    <row r="894" spans="2:4" s="29" customFormat="1" x14ac:dyDescent="0.25">
      <c r="B894" s="16" t="s">
        <v>16</v>
      </c>
      <c r="C894" s="20">
        <v>0.5535714285714286</v>
      </c>
      <c r="D894" s="20">
        <v>0.4464285714285714</v>
      </c>
    </row>
    <row r="895" spans="2:4" s="29" customFormat="1" x14ac:dyDescent="0.25">
      <c r="B895" s="16" t="s">
        <v>17</v>
      </c>
      <c r="C895" s="20">
        <v>0.77286869943995018</v>
      </c>
      <c r="D895" s="20">
        <v>0.22713130056004982</v>
      </c>
    </row>
    <row r="896" spans="2:4" s="29" customFormat="1" x14ac:dyDescent="0.25">
      <c r="B896" s="16" t="s">
        <v>18</v>
      </c>
      <c r="C896" s="20">
        <v>0.5910804020100503</v>
      </c>
      <c r="D896" s="20">
        <v>0.4089195979899497</v>
      </c>
    </row>
    <row r="897" spans="2:4" s="29" customFormat="1" x14ac:dyDescent="0.25">
      <c r="B897" s="16" t="s">
        <v>19</v>
      </c>
      <c r="C897" s="20">
        <v>0.64285714285714279</v>
      </c>
      <c r="D897" s="20">
        <v>0.35714285714285721</v>
      </c>
    </row>
    <row r="898" spans="2:4" s="29" customFormat="1" x14ac:dyDescent="0.25">
      <c r="B898" s="16" t="s">
        <v>20</v>
      </c>
      <c r="C898" s="20">
        <v>0.36486486486486486</v>
      </c>
      <c r="D898" s="20">
        <v>0.63513513513513509</v>
      </c>
    </row>
    <row r="899" spans="2:4" s="29" customFormat="1" x14ac:dyDescent="0.25">
      <c r="B899" s="16" t="s">
        <v>21</v>
      </c>
      <c r="C899" s="20">
        <v>0.90476190476190477</v>
      </c>
      <c r="D899" s="20">
        <v>9.5238095238095233E-2</v>
      </c>
    </row>
    <row r="900" spans="2:4" s="29" customFormat="1" x14ac:dyDescent="0.25">
      <c r="B900" s="16" t="s">
        <v>22</v>
      </c>
      <c r="C900" s="20">
        <v>0.13386113860096882</v>
      </c>
      <c r="D900" s="20">
        <v>0.86613886139903118</v>
      </c>
    </row>
    <row r="901" spans="2:4" s="29" customFormat="1" x14ac:dyDescent="0.25">
      <c r="B901" s="16" t="s">
        <v>167</v>
      </c>
      <c r="C901" s="20" t="s">
        <v>84</v>
      </c>
      <c r="D901" s="20" t="s">
        <v>84</v>
      </c>
    </row>
    <row r="902" spans="2:4" s="29" customFormat="1" x14ac:dyDescent="0.25">
      <c r="B902" s="16" t="s">
        <v>23</v>
      </c>
      <c r="C902" s="20">
        <v>0.95164917541229388</v>
      </c>
      <c r="D902" s="20">
        <v>4.835082458770612E-2</v>
      </c>
    </row>
    <row r="903" spans="2:4" s="29" customFormat="1" x14ac:dyDescent="0.25">
      <c r="B903" s="16" t="s">
        <v>24</v>
      </c>
      <c r="C903" s="20" t="s">
        <v>84</v>
      </c>
      <c r="D903" s="20" t="s">
        <v>84</v>
      </c>
    </row>
    <row r="904" spans="2:4" s="29" customFormat="1" x14ac:dyDescent="0.25">
      <c r="B904" s="16" t="s">
        <v>25</v>
      </c>
      <c r="C904" s="20">
        <v>0.48763035912139241</v>
      </c>
      <c r="D904" s="20">
        <v>0.51236964087860759</v>
      </c>
    </row>
    <row r="905" spans="2:4" s="29" customFormat="1" x14ac:dyDescent="0.25">
      <c r="B905" s="16" t="s">
        <v>26</v>
      </c>
      <c r="C905" s="20">
        <v>0.99013273431678273</v>
      </c>
      <c r="D905" s="20">
        <v>9.8672656832172745E-3</v>
      </c>
    </row>
    <row r="906" spans="2:4" s="29" customFormat="1" x14ac:dyDescent="0.25">
      <c r="B906" s="16" t="s">
        <v>27</v>
      </c>
      <c r="C906" s="20">
        <v>0.47615828690896295</v>
      </c>
      <c r="D906" s="20">
        <v>0.52384171309103711</v>
      </c>
    </row>
    <row r="907" spans="2:4" s="29" customFormat="1" x14ac:dyDescent="0.25">
      <c r="B907" s="16" t="s">
        <v>28</v>
      </c>
      <c r="C907" s="20" t="s">
        <v>84</v>
      </c>
      <c r="D907" s="20" t="s">
        <v>84</v>
      </c>
    </row>
    <row r="908" spans="2:4" s="29" customFormat="1" x14ac:dyDescent="0.25">
      <c r="B908" s="16" t="s">
        <v>29</v>
      </c>
      <c r="C908" s="20" t="s">
        <v>84</v>
      </c>
      <c r="D908" s="20" t="s">
        <v>84</v>
      </c>
    </row>
    <row r="909" spans="2:4" s="29" customFormat="1" x14ac:dyDescent="0.25">
      <c r="B909" s="16" t="s">
        <v>30</v>
      </c>
      <c r="C909" s="20">
        <v>0.71525386502101207</v>
      </c>
      <c r="D909" s="20">
        <v>0.28474613497898793</v>
      </c>
    </row>
    <row r="910" spans="2:4" s="29" customFormat="1" x14ac:dyDescent="0.25">
      <c r="B910" s="16" t="s">
        <v>31</v>
      </c>
      <c r="C910" s="20" t="s">
        <v>84</v>
      </c>
      <c r="D910" s="20" t="s">
        <v>84</v>
      </c>
    </row>
    <row r="911" spans="2:4" s="29" customFormat="1" x14ac:dyDescent="0.25">
      <c r="B911" s="16" t="s">
        <v>32</v>
      </c>
      <c r="C911" s="20" t="s">
        <v>84</v>
      </c>
      <c r="D911" s="20" t="s">
        <v>84</v>
      </c>
    </row>
    <row r="912" spans="2:4" s="29" customFormat="1" x14ac:dyDescent="0.25">
      <c r="B912" s="16" t="s">
        <v>33</v>
      </c>
      <c r="C912" s="20">
        <v>1.0189815004836069</v>
      </c>
      <c r="D912" s="20">
        <v>-1.8981500483606917E-2</v>
      </c>
    </row>
    <row r="913" spans="2:11" s="29" customFormat="1" x14ac:dyDescent="0.25">
      <c r="B913" s="2" t="s">
        <v>95</v>
      </c>
      <c r="C913" s="36">
        <v>0.70924121851066879</v>
      </c>
      <c r="D913" s="36">
        <v>0.29075878148933121</v>
      </c>
    </row>
    <row r="914" spans="2:11" s="29" customFormat="1" x14ac:dyDescent="0.25">
      <c r="B914" s="1" t="s">
        <v>96</v>
      </c>
      <c r="C914" s="40"/>
      <c r="D914" s="41"/>
    </row>
    <row r="915" spans="2:11" s="29" customFormat="1" x14ac:dyDescent="0.25">
      <c r="B915" s="1"/>
      <c r="C915" s="40"/>
      <c r="D915" s="41"/>
      <c r="E915" s="56"/>
      <c r="F915" s="56"/>
      <c r="G915" s="56"/>
      <c r="H915" s="56"/>
      <c r="I915" s="56"/>
      <c r="J915" s="56"/>
      <c r="K915" s="56"/>
    </row>
    <row r="916" spans="2:11" x14ac:dyDescent="0.25">
      <c r="B916" s="9" t="s">
        <v>212</v>
      </c>
      <c r="C916" s="29"/>
      <c r="D916" s="29"/>
      <c r="E916" s="29"/>
      <c r="F916" s="57"/>
      <c r="G916" s="57"/>
      <c r="H916" s="57"/>
      <c r="I916" s="57"/>
      <c r="J916" s="57"/>
      <c r="K916" s="57"/>
    </row>
    <row r="917" spans="2:11" ht="38.25" x14ac:dyDescent="0.25">
      <c r="B917" s="37" t="s">
        <v>3</v>
      </c>
      <c r="C917" s="37" t="s">
        <v>113</v>
      </c>
      <c r="D917" s="57"/>
      <c r="E917" s="57"/>
      <c r="F917" s="57"/>
      <c r="G917" s="57"/>
      <c r="H917" s="57"/>
      <c r="I917" s="57"/>
    </row>
    <row r="918" spans="2:11" ht="25.5" x14ac:dyDescent="0.25">
      <c r="B918" s="27" t="s">
        <v>4</v>
      </c>
      <c r="C918" s="58" t="s">
        <v>129</v>
      </c>
    </row>
    <row r="919" spans="2:11" x14ac:dyDescent="0.25">
      <c r="B919" s="27" t="s">
        <v>6</v>
      </c>
      <c r="C919" s="27">
        <v>2017</v>
      </c>
    </row>
    <row r="920" spans="2:11" x14ac:dyDescent="0.25">
      <c r="B920" s="16" t="s">
        <v>7</v>
      </c>
      <c r="C920" s="42">
        <v>7.210318944000857</v>
      </c>
    </row>
    <row r="921" spans="2:11" x14ac:dyDescent="0.25">
      <c r="B921" s="16" t="s">
        <v>8</v>
      </c>
      <c r="C921" s="42">
        <v>7.6908233069285918</v>
      </c>
    </row>
    <row r="922" spans="2:11" x14ac:dyDescent="0.25">
      <c r="B922" s="16" t="s">
        <v>9</v>
      </c>
      <c r="C922" s="42">
        <v>1.5507848817674224</v>
      </c>
    </row>
    <row r="923" spans="2:11" x14ac:dyDescent="0.25">
      <c r="B923" s="16" t="s">
        <v>10</v>
      </c>
      <c r="C923" s="42">
        <v>4.5324255807615739</v>
      </c>
    </row>
    <row r="924" spans="2:11" x14ac:dyDescent="0.25">
      <c r="B924" s="16" t="s">
        <v>163</v>
      </c>
      <c r="C924" s="42">
        <v>3.8282750255762301</v>
      </c>
    </row>
    <row r="925" spans="2:11" x14ac:dyDescent="0.25">
      <c r="B925" s="16" t="s">
        <v>11</v>
      </c>
      <c r="C925" s="42" t="s">
        <v>84</v>
      </c>
    </row>
    <row r="926" spans="2:11" x14ac:dyDescent="0.25">
      <c r="B926" s="16" t="s">
        <v>12</v>
      </c>
      <c r="C926" s="42">
        <v>3.5998200089995498</v>
      </c>
    </row>
    <row r="927" spans="2:11" x14ac:dyDescent="0.25">
      <c r="B927" s="16" t="s">
        <v>13</v>
      </c>
      <c r="C927" s="42" t="s">
        <v>84</v>
      </c>
    </row>
    <row r="928" spans="2:11" x14ac:dyDescent="0.25">
      <c r="B928" s="16" t="s">
        <v>14</v>
      </c>
      <c r="C928" s="42">
        <v>7.161567805102699</v>
      </c>
    </row>
    <row r="929" spans="2:3" x14ac:dyDescent="0.25">
      <c r="B929" s="16" t="s">
        <v>15</v>
      </c>
      <c r="C929" s="42">
        <v>8.5340314136125652</v>
      </c>
    </row>
    <row r="930" spans="2:3" x14ac:dyDescent="0.25">
      <c r="B930" s="16" t="s">
        <v>16</v>
      </c>
      <c r="C930" s="42">
        <v>4.1506487596832145</v>
      </c>
    </row>
    <row r="931" spans="2:3" x14ac:dyDescent="0.25">
      <c r="B931" s="16" t="s">
        <v>17</v>
      </c>
      <c r="C931" s="42">
        <v>1.8282118021832876</v>
      </c>
    </row>
    <row r="932" spans="2:3" x14ac:dyDescent="0.25">
      <c r="B932" s="16" t="s">
        <v>18</v>
      </c>
      <c r="C932" s="42">
        <v>5.2796530124619601</v>
      </c>
    </row>
    <row r="933" spans="2:3" x14ac:dyDescent="0.25">
      <c r="B933" s="16" t="s">
        <v>19</v>
      </c>
      <c r="C933" s="42" t="s">
        <v>84</v>
      </c>
    </row>
    <row r="934" spans="2:3" x14ac:dyDescent="0.25">
      <c r="B934" s="16" t="s">
        <v>20</v>
      </c>
      <c r="C934" s="42">
        <v>3.4291215545497358</v>
      </c>
    </row>
    <row r="935" spans="2:3" x14ac:dyDescent="0.25">
      <c r="B935" s="16" t="s">
        <v>21</v>
      </c>
      <c r="C935" s="42">
        <v>3.5108087721554631</v>
      </c>
    </row>
    <row r="936" spans="2:3" x14ac:dyDescent="0.25">
      <c r="B936" s="16" t="s">
        <v>22</v>
      </c>
      <c r="C936" s="42">
        <v>5.920292200286652</v>
      </c>
    </row>
    <row r="937" spans="2:3" x14ac:dyDescent="0.25">
      <c r="B937" s="16" t="s">
        <v>167</v>
      </c>
      <c r="C937" s="42" t="s">
        <v>84</v>
      </c>
    </row>
    <row r="938" spans="2:3" x14ac:dyDescent="0.25">
      <c r="B938" s="16" t="s">
        <v>23</v>
      </c>
      <c r="C938" s="42">
        <v>13.105337119708194</v>
      </c>
    </row>
    <row r="939" spans="2:3" x14ac:dyDescent="0.25">
      <c r="B939" s="16" t="s">
        <v>24</v>
      </c>
      <c r="C939" s="42">
        <v>14.317844198985371</v>
      </c>
    </row>
    <row r="940" spans="2:3" x14ac:dyDescent="0.25">
      <c r="B940" s="16" t="s">
        <v>25</v>
      </c>
      <c r="C940" s="42">
        <v>2.3586807935989982</v>
      </c>
    </row>
    <row r="941" spans="2:3" x14ac:dyDescent="0.25">
      <c r="B941" s="16" t="s">
        <v>26</v>
      </c>
      <c r="C941" s="42">
        <v>6.0864688836868757</v>
      </c>
    </row>
    <row r="942" spans="2:3" x14ac:dyDescent="0.25">
      <c r="B942" s="16" t="s">
        <v>27</v>
      </c>
      <c r="C942" s="42">
        <v>3.6291433457512241</v>
      </c>
    </row>
    <row r="943" spans="2:3" x14ac:dyDescent="0.25">
      <c r="B943" s="16" t="s">
        <v>28</v>
      </c>
      <c r="C943" s="42" t="s">
        <v>84</v>
      </c>
    </row>
    <row r="944" spans="2:3" x14ac:dyDescent="0.25">
      <c r="B944" s="16" t="s">
        <v>29</v>
      </c>
      <c r="C944" s="42" t="s">
        <v>84</v>
      </c>
    </row>
    <row r="945" spans="2:11" x14ac:dyDescent="0.25">
      <c r="B945" s="16" t="s">
        <v>30</v>
      </c>
      <c r="C945" s="42">
        <v>6.6827404170571949</v>
      </c>
    </row>
    <row r="946" spans="2:11" x14ac:dyDescent="0.25">
      <c r="B946" s="16" t="s">
        <v>31</v>
      </c>
      <c r="C946" s="42" t="s">
        <v>84</v>
      </c>
    </row>
    <row r="947" spans="2:11" x14ac:dyDescent="0.25">
      <c r="B947" s="16" t="s">
        <v>32</v>
      </c>
      <c r="C947" s="42" t="s">
        <v>84</v>
      </c>
    </row>
    <row r="948" spans="2:11" x14ac:dyDescent="0.25">
      <c r="B948" s="16" t="s">
        <v>33</v>
      </c>
      <c r="C948" s="42">
        <v>16.686968994768179</v>
      </c>
    </row>
    <row r="949" spans="2:11" x14ac:dyDescent="0.25">
      <c r="B949" s="2" t="s">
        <v>95</v>
      </c>
      <c r="C949" s="43">
        <v>9.2472492721602038</v>
      </c>
    </row>
    <row r="950" spans="2:11" x14ac:dyDescent="0.25">
      <c r="B950" s="1" t="s">
        <v>96</v>
      </c>
      <c r="C950" s="40"/>
      <c r="D950" s="41"/>
      <c r="E950" s="29"/>
    </row>
    <row r="952" spans="2:11" x14ac:dyDescent="0.25">
      <c r="B952" s="9" t="s">
        <v>213</v>
      </c>
      <c r="C952" s="29"/>
      <c r="D952" s="29"/>
      <c r="E952" s="29"/>
      <c r="F952" s="57"/>
      <c r="G952" s="57"/>
      <c r="H952" s="57"/>
      <c r="I952" s="57"/>
      <c r="J952" s="57"/>
      <c r="K952" s="57"/>
    </row>
    <row r="953" spans="2:11" ht="51" x14ac:dyDescent="0.25">
      <c r="B953" s="37" t="s">
        <v>3</v>
      </c>
      <c r="C953" s="37" t="s">
        <v>114</v>
      </c>
      <c r="D953" s="37" t="s">
        <v>115</v>
      </c>
      <c r="F953" s="57"/>
      <c r="G953" s="57"/>
      <c r="H953" s="57"/>
      <c r="I953" s="57"/>
      <c r="J953" s="57"/>
      <c r="K953" s="57"/>
    </row>
    <row r="954" spans="2:11" ht="25.5" x14ac:dyDescent="0.25">
      <c r="B954" s="27" t="s">
        <v>4</v>
      </c>
      <c r="C954" s="58" t="s">
        <v>127</v>
      </c>
      <c r="D954" s="58" t="s">
        <v>127</v>
      </c>
    </row>
    <row r="955" spans="2:11" x14ac:dyDescent="0.25">
      <c r="B955" s="27" t="s">
        <v>6</v>
      </c>
      <c r="C955" s="27">
        <v>2017</v>
      </c>
      <c r="D955" s="27">
        <v>2017</v>
      </c>
    </row>
    <row r="956" spans="2:11" x14ac:dyDescent="0.25">
      <c r="B956" s="16" t="s">
        <v>7</v>
      </c>
      <c r="C956" s="20">
        <v>0.40415185107718055</v>
      </c>
      <c r="D956" s="20">
        <v>0.59584814892281945</v>
      </c>
    </row>
    <row r="957" spans="2:11" x14ac:dyDescent="0.25">
      <c r="B957" s="16" t="s">
        <v>8</v>
      </c>
      <c r="C957" s="20">
        <v>0.40150103258953307</v>
      </c>
      <c r="D957" s="20">
        <v>0.59849896741046693</v>
      </c>
    </row>
    <row r="958" spans="2:11" x14ac:dyDescent="0.25">
      <c r="B958" s="16" t="s">
        <v>9</v>
      </c>
      <c r="C958" s="20">
        <v>0.18103448275862069</v>
      </c>
      <c r="D958" s="20">
        <v>0.81896551724137934</v>
      </c>
    </row>
    <row r="959" spans="2:11" x14ac:dyDescent="0.25">
      <c r="B959" s="16" t="s">
        <v>10</v>
      </c>
      <c r="C959" s="20">
        <v>0.36138079827400216</v>
      </c>
      <c r="D959" s="20">
        <v>0.63861920172599784</v>
      </c>
    </row>
    <row r="960" spans="2:11" x14ac:dyDescent="0.25">
      <c r="B960" s="16" t="s">
        <v>163</v>
      </c>
      <c r="C960" s="20">
        <v>0.35840950757491558</v>
      </c>
      <c r="D960" s="20">
        <v>0.64159049242508437</v>
      </c>
    </row>
    <row r="961" spans="2:4" x14ac:dyDescent="0.25">
      <c r="B961" s="16" t="s">
        <v>11</v>
      </c>
      <c r="C961" s="20" t="s">
        <v>84</v>
      </c>
      <c r="D961" s="20" t="s">
        <v>84</v>
      </c>
    </row>
    <row r="962" spans="2:4" x14ac:dyDescent="0.25">
      <c r="B962" s="16" t="s">
        <v>12</v>
      </c>
      <c r="C962" s="20">
        <v>0.45993031358885017</v>
      </c>
      <c r="D962" s="20">
        <v>0.54006968641114983</v>
      </c>
    </row>
    <row r="963" spans="2:4" x14ac:dyDescent="0.25">
      <c r="B963" s="16" t="s">
        <v>13</v>
      </c>
      <c r="C963" s="20" t="s">
        <v>84</v>
      </c>
      <c r="D963" s="20" t="s">
        <v>84</v>
      </c>
    </row>
    <row r="964" spans="2:4" x14ac:dyDescent="0.25">
      <c r="B964" s="16" t="s">
        <v>14</v>
      </c>
      <c r="C964" s="20">
        <v>0.3213230260887226</v>
      </c>
      <c r="D964" s="20">
        <v>0.67867697391127735</v>
      </c>
    </row>
    <row r="965" spans="2:4" x14ac:dyDescent="0.25">
      <c r="B965" s="16" t="s">
        <v>15</v>
      </c>
      <c r="C965" s="20">
        <v>0.45194085027726433</v>
      </c>
      <c r="D965" s="20">
        <v>0.54805914972273573</v>
      </c>
    </row>
    <row r="966" spans="2:4" x14ac:dyDescent="0.25">
      <c r="B966" s="16" t="s">
        <v>16</v>
      </c>
      <c r="C966" s="20">
        <v>0.47368421052631576</v>
      </c>
      <c r="D966" s="20">
        <v>0.52631578947368418</v>
      </c>
    </row>
    <row r="967" spans="2:4" x14ac:dyDescent="0.25">
      <c r="B967" s="16" t="s">
        <v>17</v>
      </c>
      <c r="C967" s="20">
        <v>0.69468090340992961</v>
      </c>
      <c r="D967" s="20">
        <v>0.30531909659007034</v>
      </c>
    </row>
    <row r="968" spans="2:4" x14ac:dyDescent="0.25">
      <c r="B968" s="16" t="s">
        <v>18</v>
      </c>
      <c r="C968" s="20">
        <v>0.37718249222674</v>
      </c>
      <c r="D968" s="20">
        <v>0.62281750777325995</v>
      </c>
    </row>
    <row r="969" spans="2:4" x14ac:dyDescent="0.25">
      <c r="B969" s="16" t="s">
        <v>19</v>
      </c>
      <c r="C969" s="20">
        <v>0.58333333333333337</v>
      </c>
      <c r="D969" s="20">
        <v>0.41666666666666669</v>
      </c>
    </row>
    <row r="970" spans="2:4" x14ac:dyDescent="0.25">
      <c r="B970" s="16" t="s">
        <v>20</v>
      </c>
      <c r="C970" s="20">
        <v>0.2878787878787879</v>
      </c>
      <c r="D970" s="20">
        <v>0.71212121212121215</v>
      </c>
    </row>
    <row r="971" spans="2:4" x14ac:dyDescent="0.25">
      <c r="B971" s="16" t="s">
        <v>21</v>
      </c>
      <c r="C971" s="20">
        <v>0.80799999999999994</v>
      </c>
      <c r="D971" s="20">
        <v>0.192</v>
      </c>
    </row>
    <row r="972" spans="2:4" x14ac:dyDescent="0.25">
      <c r="B972" s="16" t="s">
        <v>22</v>
      </c>
      <c r="C972" s="20">
        <v>0.13345492443981241</v>
      </c>
      <c r="D972" s="20">
        <v>0.86654507556018767</v>
      </c>
    </row>
    <row r="973" spans="2:4" x14ac:dyDescent="0.25">
      <c r="B973" s="16" t="s">
        <v>167</v>
      </c>
      <c r="C973" s="20" t="s">
        <v>84</v>
      </c>
      <c r="D973" s="20" t="s">
        <v>84</v>
      </c>
    </row>
    <row r="974" spans="2:4" x14ac:dyDescent="0.25">
      <c r="B974" s="16" t="s">
        <v>23</v>
      </c>
      <c r="C974" s="20">
        <v>0.9516310461192351</v>
      </c>
      <c r="D974" s="20">
        <v>4.8368953880764905E-2</v>
      </c>
    </row>
    <row r="975" spans="2:4" x14ac:dyDescent="0.25">
      <c r="B975" s="16" t="s">
        <v>24</v>
      </c>
      <c r="C975" s="20">
        <v>0.5864523677661263</v>
      </c>
      <c r="D975" s="20">
        <v>0.41354763223387359</v>
      </c>
    </row>
    <row r="976" spans="2:4" x14ac:dyDescent="0.25">
      <c r="B976" s="16" t="s">
        <v>25</v>
      </c>
      <c r="C976" s="20">
        <v>0.40903548057940603</v>
      </c>
      <c r="D976" s="20">
        <v>0.59096451942059391</v>
      </c>
    </row>
    <row r="977" spans="2:5" x14ac:dyDescent="0.25">
      <c r="B977" s="16" t="s">
        <v>26</v>
      </c>
      <c r="C977" s="20">
        <v>0.98064937068390523</v>
      </c>
      <c r="D977" s="20">
        <v>1.9350629316094711E-2</v>
      </c>
    </row>
    <row r="978" spans="2:5" x14ac:dyDescent="0.25">
      <c r="B978" s="16" t="s">
        <v>27</v>
      </c>
      <c r="C978" s="20">
        <v>0.41321070631676787</v>
      </c>
      <c r="D978" s="20">
        <v>0.58678929368323218</v>
      </c>
    </row>
    <row r="979" spans="2:5" x14ac:dyDescent="0.25">
      <c r="B979" s="16" t="s">
        <v>28</v>
      </c>
      <c r="C979" s="20" t="s">
        <v>84</v>
      </c>
      <c r="D979" s="20" t="s">
        <v>84</v>
      </c>
    </row>
    <row r="980" spans="2:5" x14ac:dyDescent="0.25">
      <c r="B980" s="16" t="s">
        <v>29</v>
      </c>
      <c r="C980" s="20" t="s">
        <v>84</v>
      </c>
      <c r="D980" s="20" t="s">
        <v>84</v>
      </c>
    </row>
    <row r="981" spans="2:5" x14ac:dyDescent="0.25">
      <c r="B981" s="16" t="s">
        <v>30</v>
      </c>
      <c r="C981" s="20">
        <v>0.46480264360759499</v>
      </c>
      <c r="D981" s="20">
        <v>0.53519735639240507</v>
      </c>
    </row>
    <row r="982" spans="2:5" x14ac:dyDescent="0.25">
      <c r="B982" s="16" t="s">
        <v>31</v>
      </c>
      <c r="C982" s="20" t="s">
        <v>84</v>
      </c>
      <c r="D982" s="20" t="s">
        <v>84</v>
      </c>
    </row>
    <row r="983" spans="2:5" x14ac:dyDescent="0.25">
      <c r="B983" s="16" t="s">
        <v>32</v>
      </c>
      <c r="C983" s="20" t="s">
        <v>84</v>
      </c>
      <c r="D983" s="20" t="s">
        <v>84</v>
      </c>
    </row>
    <row r="984" spans="2:5" x14ac:dyDescent="0.25">
      <c r="B984" s="16" t="s">
        <v>33</v>
      </c>
      <c r="C984" s="20">
        <v>1.0216550931920176</v>
      </c>
      <c r="D984" s="20">
        <v>-2.165509319201761E-2</v>
      </c>
    </row>
    <row r="985" spans="2:5" x14ac:dyDescent="0.25">
      <c r="B985" s="2" t="s">
        <v>95</v>
      </c>
      <c r="C985" s="36">
        <v>0.58387435457707182</v>
      </c>
      <c r="D985" s="36">
        <v>0.41612564542292835</v>
      </c>
    </row>
    <row r="986" spans="2:5" x14ac:dyDescent="0.25">
      <c r="B986" s="1" t="s">
        <v>96</v>
      </c>
      <c r="C986" s="40"/>
      <c r="D986" s="41"/>
      <c r="E986" s="29"/>
    </row>
  </sheetData>
  <mergeCells count="5">
    <mergeCell ref="A1:G1"/>
    <mergeCell ref="A2:G2"/>
    <mergeCell ref="C5:D5"/>
    <mergeCell ref="C77:G77"/>
    <mergeCell ref="C78:G78"/>
  </mergeCells>
  <pageMargins left="0.7" right="0.7" top="0.75" bottom="0.75" header="0.3" footer="0.3"/>
  <pageSetup paperSize="9" scale="61" orientation="landscape" r:id="rId1"/>
  <rowBreaks count="21" manualBreakCount="21">
    <brk id="38" max="16383" man="1"/>
    <brk id="89" max="16383" man="1"/>
    <brk id="125" max="16383" man="1"/>
    <brk id="198" max="16383" man="1"/>
    <brk id="234" max="16383" man="1"/>
    <brk id="270" max="16383" man="1"/>
    <brk id="306" max="16383" man="1"/>
    <brk id="341" max="16383" man="1"/>
    <brk id="377" max="16383" man="1"/>
    <brk id="413" max="16383" man="1"/>
    <brk id="449" max="16383" man="1"/>
    <brk id="485" max="16383" man="1"/>
    <brk id="521" max="16383" man="1"/>
    <brk id="629" max="16383" man="1"/>
    <brk id="665" max="16383" man="1"/>
    <brk id="701" max="16383" man="1"/>
    <brk id="735" max="16383" man="1"/>
    <brk id="771" max="16383" man="1"/>
    <brk id="807" max="16383" man="1"/>
    <brk id="843" max="16383" man="1"/>
    <brk id="879"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7C3E-5FEC-42D0-8AFC-7890748B95CF}">
  <dimension ref="A1:F38"/>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42.28515625" style="108" customWidth="1"/>
    <col min="5" max="6" width="12.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870</v>
      </c>
      <c r="B3" s="122"/>
      <c r="C3" s="122"/>
      <c r="D3" s="122"/>
      <c r="E3" s="122"/>
      <c r="F3" s="122"/>
    </row>
    <row r="4" spans="1:6" ht="18" customHeight="1" x14ac:dyDescent="0.25">
      <c r="A4" s="120"/>
      <c r="B4" s="120"/>
      <c r="C4" s="120"/>
      <c r="D4" s="120"/>
      <c r="E4" s="120"/>
      <c r="F4" s="120"/>
    </row>
    <row r="5" spans="1:6" s="1" customFormat="1" x14ac:dyDescent="0.2">
      <c r="B5" s="59" t="s">
        <v>871</v>
      </c>
    </row>
    <row r="6" spans="1:6" s="1" customFormat="1" x14ac:dyDescent="0.2">
      <c r="B6" s="59"/>
    </row>
    <row r="7" spans="1:6" ht="30" customHeight="1" x14ac:dyDescent="0.25">
      <c r="B7" s="234" t="s">
        <v>3</v>
      </c>
      <c r="C7" s="235" t="s">
        <v>886</v>
      </c>
      <c r="D7" s="235" t="s">
        <v>825</v>
      </c>
      <c r="E7" s="237" t="s">
        <v>826</v>
      </c>
      <c r="F7" s="238"/>
    </row>
    <row r="8" spans="1:6" ht="30.75" customHeight="1" x14ac:dyDescent="0.25">
      <c r="B8" s="234"/>
      <c r="C8" s="236"/>
      <c r="D8" s="236"/>
      <c r="E8" s="125" t="s">
        <v>827</v>
      </c>
      <c r="F8" s="126" t="s">
        <v>828</v>
      </c>
    </row>
    <row r="9" spans="1:6" ht="31.5" customHeight="1" x14ac:dyDescent="0.25">
      <c r="B9" s="127" t="s">
        <v>7</v>
      </c>
      <c r="C9" s="128">
        <v>10</v>
      </c>
      <c r="D9" s="129" t="s">
        <v>829</v>
      </c>
      <c r="E9" s="130">
        <v>1</v>
      </c>
      <c r="F9" s="131" t="s">
        <v>830</v>
      </c>
    </row>
    <row r="10" spans="1:6" ht="31.5" customHeight="1" x14ac:dyDescent="0.25">
      <c r="B10" s="132" t="s">
        <v>8</v>
      </c>
      <c r="C10" s="133" t="s">
        <v>873</v>
      </c>
      <c r="D10" s="134" t="s">
        <v>529</v>
      </c>
      <c r="E10" s="135">
        <v>1</v>
      </c>
      <c r="F10" s="136" t="s">
        <v>830</v>
      </c>
    </row>
    <row r="11" spans="1:6" ht="31.5" customHeight="1" x14ac:dyDescent="0.25">
      <c r="B11" s="137" t="s">
        <v>874</v>
      </c>
      <c r="C11" s="138" t="s">
        <v>529</v>
      </c>
      <c r="D11" s="139" t="s">
        <v>918</v>
      </c>
      <c r="E11" s="140">
        <v>1</v>
      </c>
      <c r="F11" s="141" t="s">
        <v>830</v>
      </c>
    </row>
    <row r="12" spans="1:6" ht="31.5" customHeight="1" x14ac:dyDescent="0.25">
      <c r="B12" s="142" t="s">
        <v>163</v>
      </c>
      <c r="C12" s="143" t="s">
        <v>831</v>
      </c>
      <c r="D12" s="134" t="s">
        <v>832</v>
      </c>
      <c r="E12" s="144">
        <v>1</v>
      </c>
      <c r="F12" s="145">
        <v>3</v>
      </c>
    </row>
    <row r="13" spans="1:6" ht="31.5" customHeight="1" x14ac:dyDescent="0.25">
      <c r="B13" s="137" t="s">
        <v>11</v>
      </c>
      <c r="C13" s="146" t="s">
        <v>833</v>
      </c>
      <c r="D13" s="139" t="s">
        <v>471</v>
      </c>
      <c r="E13" s="140">
        <v>1</v>
      </c>
      <c r="F13" s="141">
        <v>1</v>
      </c>
    </row>
    <row r="14" spans="1:6" ht="31.5" customHeight="1" x14ac:dyDescent="0.25">
      <c r="B14" s="142" t="s">
        <v>12</v>
      </c>
      <c r="C14" s="147">
        <v>5</v>
      </c>
      <c r="D14" s="148" t="s">
        <v>834</v>
      </c>
      <c r="E14" s="144">
        <v>1</v>
      </c>
      <c r="F14" s="145" t="s">
        <v>830</v>
      </c>
    </row>
    <row r="15" spans="1:6" ht="31.5" customHeight="1" x14ac:dyDescent="0.25">
      <c r="B15" s="137" t="s">
        <v>13</v>
      </c>
      <c r="C15" s="138">
        <v>5</v>
      </c>
      <c r="D15" s="139" t="s">
        <v>872</v>
      </c>
      <c r="E15" s="140">
        <v>2</v>
      </c>
      <c r="F15" s="141" t="s">
        <v>830</v>
      </c>
    </row>
    <row r="16" spans="1:6" ht="31.5" customHeight="1" x14ac:dyDescent="0.25">
      <c r="B16" s="142" t="s">
        <v>14</v>
      </c>
      <c r="C16" s="147">
        <v>8</v>
      </c>
      <c r="D16" s="148" t="s">
        <v>832</v>
      </c>
      <c r="E16" s="144">
        <v>18</v>
      </c>
      <c r="F16" s="145" t="s">
        <v>830</v>
      </c>
    </row>
    <row r="17" spans="2:6" ht="31.5" customHeight="1" x14ac:dyDescent="0.25">
      <c r="B17" s="137" t="s">
        <v>15</v>
      </c>
      <c r="C17" s="138">
        <v>4</v>
      </c>
      <c r="D17" s="149" t="s">
        <v>832</v>
      </c>
      <c r="E17" s="140">
        <v>33</v>
      </c>
      <c r="F17" s="141">
        <f>48-E17</f>
        <v>15</v>
      </c>
    </row>
    <row r="18" spans="2:6" ht="31.5" customHeight="1" x14ac:dyDescent="0.25">
      <c r="B18" s="132" t="s">
        <v>875</v>
      </c>
      <c r="C18" s="133">
        <v>5</v>
      </c>
      <c r="D18" s="150" t="s">
        <v>829</v>
      </c>
      <c r="E18" s="151">
        <v>1</v>
      </c>
      <c r="F18" s="152" t="s">
        <v>830</v>
      </c>
    </row>
    <row r="19" spans="2:6" ht="31.5" customHeight="1" x14ac:dyDescent="0.25">
      <c r="B19" s="137" t="s">
        <v>876</v>
      </c>
      <c r="C19" s="138">
        <v>10</v>
      </c>
      <c r="D19" s="139" t="s">
        <v>835</v>
      </c>
      <c r="E19" s="140">
        <v>2</v>
      </c>
      <c r="F19" s="141" t="s">
        <v>830</v>
      </c>
    </row>
    <row r="20" spans="2:6" ht="31.5" customHeight="1" x14ac:dyDescent="0.25">
      <c r="B20" s="142" t="s">
        <v>18</v>
      </c>
      <c r="C20" s="147">
        <v>6</v>
      </c>
      <c r="D20" s="148" t="s">
        <v>832</v>
      </c>
      <c r="E20" s="144">
        <v>24</v>
      </c>
      <c r="F20" s="145">
        <v>10</v>
      </c>
    </row>
    <row r="21" spans="2:6" ht="31.5" customHeight="1" x14ac:dyDescent="0.25">
      <c r="B21" s="137" t="s">
        <v>836</v>
      </c>
      <c r="C21" s="146" t="s">
        <v>877</v>
      </c>
      <c r="D21" s="139" t="s">
        <v>837</v>
      </c>
      <c r="E21" s="140">
        <v>1</v>
      </c>
      <c r="F21" s="141">
        <v>1</v>
      </c>
    </row>
    <row r="22" spans="2:6" ht="31.5" customHeight="1" x14ac:dyDescent="0.25">
      <c r="B22" s="142" t="s">
        <v>878</v>
      </c>
      <c r="C22" s="147">
        <v>1</v>
      </c>
      <c r="D22" s="148" t="s">
        <v>838</v>
      </c>
      <c r="E22" s="144">
        <v>1</v>
      </c>
      <c r="F22" s="145" t="s">
        <v>830</v>
      </c>
    </row>
    <row r="23" spans="2:6" ht="31.5" customHeight="1" x14ac:dyDescent="0.25">
      <c r="B23" s="137" t="s">
        <v>879</v>
      </c>
      <c r="C23" s="138">
        <v>14</v>
      </c>
      <c r="D23" s="139" t="s">
        <v>917</v>
      </c>
      <c r="E23" s="140">
        <v>1</v>
      </c>
      <c r="F23" s="141" t="s">
        <v>830</v>
      </c>
    </row>
    <row r="24" spans="2:6" ht="31.5" customHeight="1" x14ac:dyDescent="0.25">
      <c r="B24" s="132" t="s">
        <v>24</v>
      </c>
      <c r="C24" s="153" t="s">
        <v>840</v>
      </c>
      <c r="D24" s="154" t="s">
        <v>838</v>
      </c>
      <c r="E24" s="135">
        <v>1</v>
      </c>
      <c r="F24" s="136">
        <v>1</v>
      </c>
    </row>
    <row r="25" spans="2:6" ht="31.5" customHeight="1" x14ac:dyDescent="0.25">
      <c r="B25" s="137" t="s">
        <v>25</v>
      </c>
      <c r="C25" s="146" t="s">
        <v>841</v>
      </c>
      <c r="D25" s="149" t="s">
        <v>832</v>
      </c>
      <c r="E25" s="140" t="s">
        <v>830</v>
      </c>
      <c r="F25" s="141">
        <v>13</v>
      </c>
    </row>
    <row r="26" spans="2:6" ht="31.5" customHeight="1" x14ac:dyDescent="0.25">
      <c r="B26" s="142" t="s">
        <v>26</v>
      </c>
      <c r="C26" s="147" t="s">
        <v>880</v>
      </c>
      <c r="D26" s="134" t="s">
        <v>842</v>
      </c>
      <c r="E26" s="144">
        <v>1</v>
      </c>
      <c r="F26" s="145" t="s">
        <v>830</v>
      </c>
    </row>
    <row r="27" spans="2:6" ht="31.5" customHeight="1" x14ac:dyDescent="0.25">
      <c r="B27" s="137" t="s">
        <v>881</v>
      </c>
      <c r="C27" s="138">
        <v>3</v>
      </c>
      <c r="D27" s="149" t="s">
        <v>843</v>
      </c>
      <c r="E27" s="140">
        <v>1</v>
      </c>
      <c r="F27" s="141">
        <v>1</v>
      </c>
    </row>
    <row r="28" spans="2:6" ht="31.5" customHeight="1" x14ac:dyDescent="0.25">
      <c r="B28" s="142" t="s">
        <v>882</v>
      </c>
      <c r="C28" s="133">
        <v>4</v>
      </c>
      <c r="D28" s="148" t="s">
        <v>844</v>
      </c>
      <c r="E28" s="144">
        <v>1</v>
      </c>
      <c r="F28" s="145">
        <v>6</v>
      </c>
    </row>
    <row r="29" spans="2:6" ht="31.5" customHeight="1" x14ac:dyDescent="0.25">
      <c r="B29" s="137" t="s">
        <v>28</v>
      </c>
      <c r="C29" s="138">
        <v>10</v>
      </c>
      <c r="D29" s="139" t="s">
        <v>845</v>
      </c>
      <c r="E29" s="140">
        <v>1</v>
      </c>
      <c r="F29" s="141">
        <v>1</v>
      </c>
    </row>
    <row r="30" spans="2:6" ht="31.5" customHeight="1" x14ac:dyDescent="0.25">
      <c r="B30" s="142" t="s">
        <v>883</v>
      </c>
      <c r="C30" s="147">
        <v>14</v>
      </c>
      <c r="D30" s="148" t="s">
        <v>846</v>
      </c>
      <c r="E30" s="144">
        <v>1</v>
      </c>
      <c r="F30" s="145" t="s">
        <v>830</v>
      </c>
    </row>
    <row r="31" spans="2:6" ht="31.5" customHeight="1" x14ac:dyDescent="0.25">
      <c r="B31" s="155" t="s">
        <v>30</v>
      </c>
      <c r="C31" s="138" t="s">
        <v>884</v>
      </c>
      <c r="D31" s="139" t="s">
        <v>847</v>
      </c>
      <c r="E31" s="156">
        <v>1</v>
      </c>
      <c r="F31" s="157" t="s">
        <v>830</v>
      </c>
    </row>
    <row r="32" spans="2:6" ht="31.5" customHeight="1" x14ac:dyDescent="0.25">
      <c r="B32" s="132" t="s">
        <v>885</v>
      </c>
      <c r="C32" s="158">
        <v>2</v>
      </c>
      <c r="D32" s="154" t="s">
        <v>848</v>
      </c>
      <c r="E32" s="144" t="s">
        <v>529</v>
      </c>
      <c r="F32" s="145" t="s">
        <v>529</v>
      </c>
    </row>
    <row r="33" spans="2:6" ht="24.75" customHeight="1" x14ac:dyDescent="0.25">
      <c r="B33" s="235" t="s">
        <v>849</v>
      </c>
      <c r="C33" s="159"/>
      <c r="D33" s="160"/>
      <c r="E33" s="130">
        <f>SUM(E9:E32)</f>
        <v>96</v>
      </c>
      <c r="F33" s="131">
        <f>SUM(F9:F32)</f>
        <v>52</v>
      </c>
    </row>
    <row r="34" spans="2:6" ht="12" customHeight="1" x14ac:dyDescent="0.25">
      <c r="B34" s="239"/>
      <c r="C34" s="161"/>
      <c r="D34" s="162"/>
      <c r="E34" s="106">
        <f>+E33/$E$35</f>
        <v>0.64864864864864868</v>
      </c>
      <c r="F34" s="107">
        <f>+F33/$E$35</f>
        <v>0.35135135135135137</v>
      </c>
    </row>
    <row r="35" spans="2:6" ht="24.75" customHeight="1" x14ac:dyDescent="0.25">
      <c r="B35" s="236"/>
      <c r="C35" s="163"/>
      <c r="D35" s="164"/>
      <c r="E35" s="240">
        <f>+E33+F33</f>
        <v>148</v>
      </c>
      <c r="F35" s="241"/>
    </row>
    <row r="36" spans="2:6" ht="6" customHeight="1" x14ac:dyDescent="0.25">
      <c r="B36" s="165"/>
      <c r="C36" s="165"/>
      <c r="D36" s="166"/>
      <c r="E36" s="165"/>
      <c r="F36" s="165"/>
    </row>
    <row r="37" spans="2:6" ht="95.25" customHeight="1" x14ac:dyDescent="0.25">
      <c r="B37" s="232" t="s">
        <v>887</v>
      </c>
      <c r="C37" s="232"/>
      <c r="D37" s="232"/>
      <c r="E37" s="232"/>
      <c r="F37" s="232"/>
    </row>
    <row r="38" spans="2:6" ht="12.75" customHeight="1" x14ac:dyDescent="0.25">
      <c r="B38" s="167" t="s">
        <v>850</v>
      </c>
      <c r="C38" s="165"/>
      <c r="D38" s="166"/>
      <c r="E38" s="165"/>
      <c r="F38" s="165"/>
    </row>
  </sheetData>
  <mergeCells count="8">
    <mergeCell ref="B37:F37"/>
    <mergeCell ref="A1:F2"/>
    <mergeCell ref="B7:B8"/>
    <mergeCell ref="C7:C8"/>
    <mergeCell ref="D7:D8"/>
    <mergeCell ref="E7:F7"/>
    <mergeCell ref="B33:B35"/>
    <mergeCell ref="E35:F35"/>
  </mergeCells>
  <pageMargins left="0.62" right="0.48" top="0.35433070866141736" bottom="0.3937007874015748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7E25E-404D-4142-B62E-BB2337560A5D}">
  <dimension ref="A1:F23"/>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36.28515625" customWidth="1"/>
    <col min="5" max="6" width="12.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868</v>
      </c>
      <c r="B3" s="122"/>
      <c r="C3" s="122"/>
      <c r="D3" s="122"/>
      <c r="E3" s="122"/>
      <c r="F3" s="122"/>
    </row>
    <row r="4" spans="1:6" ht="18" customHeight="1" x14ac:dyDescent="0.25">
      <c r="A4" s="120"/>
      <c r="B4" s="120"/>
      <c r="C4" s="120"/>
      <c r="D4" s="120"/>
      <c r="E4" s="120"/>
      <c r="F4" s="120"/>
    </row>
    <row r="5" spans="1:6" s="1" customFormat="1" x14ac:dyDescent="0.2">
      <c r="B5" s="59" t="s">
        <v>869</v>
      </c>
    </row>
    <row r="6" spans="1:6" s="1" customFormat="1" x14ac:dyDescent="0.2">
      <c r="B6" s="59"/>
    </row>
    <row r="7" spans="1:6" ht="30" customHeight="1" x14ac:dyDescent="0.25">
      <c r="B7" s="234" t="s">
        <v>3</v>
      </c>
      <c r="C7" s="235" t="s">
        <v>888</v>
      </c>
      <c r="D7" s="235" t="s">
        <v>825</v>
      </c>
      <c r="E7" s="237" t="s">
        <v>852</v>
      </c>
      <c r="F7" s="238"/>
    </row>
    <row r="8" spans="1:6" ht="30.75" customHeight="1" x14ac:dyDescent="0.25">
      <c r="B8" s="234"/>
      <c r="C8" s="236"/>
      <c r="D8" s="236"/>
      <c r="E8" s="125" t="s">
        <v>889</v>
      </c>
      <c r="F8" s="126" t="s">
        <v>828</v>
      </c>
    </row>
    <row r="9" spans="1:6" ht="31.5" customHeight="1" x14ac:dyDescent="0.25">
      <c r="B9" s="137" t="s">
        <v>9</v>
      </c>
      <c r="C9" s="168" t="s">
        <v>529</v>
      </c>
      <c r="D9" s="149" t="s">
        <v>839</v>
      </c>
      <c r="E9" s="140">
        <v>1</v>
      </c>
      <c r="F9" s="141" t="s">
        <v>830</v>
      </c>
    </row>
    <row r="10" spans="1:6" ht="31.5" customHeight="1" x14ac:dyDescent="0.25">
      <c r="B10" s="132" t="s">
        <v>163</v>
      </c>
      <c r="C10" s="169">
        <v>15</v>
      </c>
      <c r="D10" s="134" t="s">
        <v>832</v>
      </c>
      <c r="E10" s="135">
        <v>1</v>
      </c>
      <c r="F10" s="136"/>
    </row>
    <row r="11" spans="1:6" ht="31.5" customHeight="1" x14ac:dyDescent="0.25">
      <c r="B11" s="137" t="s">
        <v>15</v>
      </c>
      <c r="C11" s="168">
        <v>9</v>
      </c>
      <c r="D11" s="170" t="s">
        <v>832</v>
      </c>
      <c r="E11" s="140">
        <v>54</v>
      </c>
      <c r="F11" s="141">
        <v>48</v>
      </c>
    </row>
    <row r="12" spans="1:6" ht="31.5" customHeight="1" x14ac:dyDescent="0.25">
      <c r="B12" s="142" t="s">
        <v>23</v>
      </c>
      <c r="C12" s="171" t="s">
        <v>831</v>
      </c>
      <c r="D12" s="134" t="s">
        <v>854</v>
      </c>
      <c r="E12" s="144">
        <v>1</v>
      </c>
      <c r="F12" s="145">
        <v>11</v>
      </c>
    </row>
    <row r="13" spans="1:6" ht="31.5" customHeight="1" x14ac:dyDescent="0.25">
      <c r="B13" s="137" t="s">
        <v>25</v>
      </c>
      <c r="C13" s="168" t="s">
        <v>529</v>
      </c>
      <c r="D13" s="149" t="s">
        <v>832</v>
      </c>
      <c r="E13" s="140" t="s">
        <v>830</v>
      </c>
      <c r="F13" s="141">
        <v>1</v>
      </c>
    </row>
    <row r="14" spans="1:6" ht="31.5" customHeight="1" x14ac:dyDescent="0.25">
      <c r="B14" s="142" t="s">
        <v>904</v>
      </c>
      <c r="C14" s="147">
        <v>6</v>
      </c>
      <c r="D14" s="134" t="s">
        <v>842</v>
      </c>
      <c r="E14" s="144" t="s">
        <v>830</v>
      </c>
      <c r="F14" s="145">
        <v>1</v>
      </c>
    </row>
    <row r="15" spans="1:6" ht="31.5" customHeight="1" x14ac:dyDescent="0.25">
      <c r="B15" s="182" t="s">
        <v>881</v>
      </c>
      <c r="C15" s="201">
        <v>4</v>
      </c>
      <c r="D15" s="199" t="s">
        <v>843</v>
      </c>
      <c r="E15" s="156">
        <v>1</v>
      </c>
      <c r="F15" s="157" t="s">
        <v>830</v>
      </c>
    </row>
    <row r="16" spans="1:6" ht="31.5" customHeight="1" x14ac:dyDescent="0.25">
      <c r="B16" s="142" t="s">
        <v>31</v>
      </c>
      <c r="C16" s="171">
        <v>8</v>
      </c>
      <c r="D16" s="172" t="s">
        <v>855</v>
      </c>
      <c r="E16" s="144">
        <v>4</v>
      </c>
      <c r="F16" s="145">
        <f>11-E16</f>
        <v>7</v>
      </c>
    </row>
    <row r="17" spans="2:6" ht="31.5" customHeight="1" x14ac:dyDescent="0.25">
      <c r="B17" s="173" t="s">
        <v>33</v>
      </c>
      <c r="C17" s="174">
        <v>9</v>
      </c>
      <c r="D17" s="175" t="s">
        <v>856</v>
      </c>
      <c r="E17" s="176" t="s">
        <v>830</v>
      </c>
      <c r="F17" s="177">
        <v>10</v>
      </c>
    </row>
    <row r="18" spans="2:6" ht="24.75" customHeight="1" x14ac:dyDescent="0.25">
      <c r="B18" s="235" t="s">
        <v>849</v>
      </c>
      <c r="C18" s="243"/>
      <c r="D18" s="243"/>
      <c r="E18" s="130">
        <f>SUM(E9:E17)</f>
        <v>62</v>
      </c>
      <c r="F18" s="131">
        <f>SUM(F9:F17)</f>
        <v>78</v>
      </c>
    </row>
    <row r="19" spans="2:6" ht="10.5" customHeight="1" x14ac:dyDescent="0.25">
      <c r="B19" s="239"/>
      <c r="C19" s="244"/>
      <c r="D19" s="244"/>
      <c r="E19" s="106">
        <f>+E18/$E$20</f>
        <v>0.44285714285714284</v>
      </c>
      <c r="F19" s="107">
        <f>+F18/$E$20</f>
        <v>0.55714285714285716</v>
      </c>
    </row>
    <row r="20" spans="2:6" ht="24.75" customHeight="1" x14ac:dyDescent="0.25">
      <c r="B20" s="236"/>
      <c r="C20" s="245"/>
      <c r="D20" s="245"/>
      <c r="E20" s="240">
        <f>+E18+F18</f>
        <v>140</v>
      </c>
      <c r="F20" s="241"/>
    </row>
    <row r="21" spans="2:6" ht="6" customHeight="1" x14ac:dyDescent="0.25"/>
    <row r="22" spans="2:6" ht="54.75" customHeight="1" x14ac:dyDescent="0.25">
      <c r="B22" s="242" t="s">
        <v>905</v>
      </c>
      <c r="C22" s="242"/>
      <c r="D22" s="242"/>
      <c r="E22" s="242"/>
      <c r="F22" s="242"/>
    </row>
    <row r="23" spans="2:6" x14ac:dyDescent="0.25">
      <c r="B23" s="109" t="s">
        <v>850</v>
      </c>
    </row>
  </sheetData>
  <mergeCells count="9">
    <mergeCell ref="B22:F22"/>
    <mergeCell ref="B18:B20"/>
    <mergeCell ref="C18:D20"/>
    <mergeCell ref="E20:F20"/>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7E6E-87A3-4314-8C5B-AB228280D889}">
  <dimension ref="A1:F20"/>
  <sheetViews>
    <sheetView showGridLines="0" zoomScale="85" zoomScaleNormal="85" workbookViewId="0">
      <selection sqref="A1:F2"/>
    </sheetView>
  </sheetViews>
  <sheetFormatPr defaultColWidth="9.140625" defaultRowHeight="15" x14ac:dyDescent="0.25"/>
  <cols>
    <col min="2" max="2" width="16.5703125" customWidth="1"/>
    <col min="3" max="3" width="19" customWidth="1"/>
    <col min="4" max="4" width="36.28515625" customWidth="1"/>
    <col min="5" max="6" width="13.28515625" customWidth="1"/>
  </cols>
  <sheetData>
    <row r="1" spans="1:6" s="123" customFormat="1" ht="29.25" customHeight="1" x14ac:dyDescent="0.25">
      <c r="A1" s="233" t="s">
        <v>863</v>
      </c>
      <c r="B1" s="233"/>
      <c r="C1" s="233"/>
      <c r="D1" s="233"/>
      <c r="E1" s="233"/>
      <c r="F1" s="233"/>
    </row>
    <row r="2" spans="1:6" s="123" customFormat="1" ht="18" customHeight="1" x14ac:dyDescent="0.25">
      <c r="A2" s="233"/>
      <c r="B2" s="233"/>
      <c r="C2" s="233"/>
      <c r="D2" s="233"/>
      <c r="E2" s="233"/>
      <c r="F2" s="233"/>
    </row>
    <row r="3" spans="1:6" s="123" customFormat="1" ht="18" customHeight="1" x14ac:dyDescent="0.25">
      <c r="A3" s="124" t="s">
        <v>865</v>
      </c>
      <c r="B3" s="122"/>
      <c r="C3" s="122"/>
      <c r="D3" s="122"/>
      <c r="E3" s="122"/>
      <c r="F3" s="122"/>
    </row>
    <row r="4" spans="1:6" ht="18" customHeight="1" x14ac:dyDescent="0.25">
      <c r="A4" s="120"/>
      <c r="B4" s="120"/>
      <c r="C4" s="120"/>
      <c r="D4" s="120"/>
      <c r="E4" s="120"/>
      <c r="F4" s="120"/>
    </row>
    <row r="5" spans="1:6" s="1" customFormat="1" x14ac:dyDescent="0.2">
      <c r="B5" s="59" t="s">
        <v>866</v>
      </c>
    </row>
    <row r="6" spans="1:6" s="1" customFormat="1" x14ac:dyDescent="0.2">
      <c r="B6" s="59"/>
    </row>
    <row r="7" spans="1:6" ht="30" customHeight="1" x14ac:dyDescent="0.25">
      <c r="B7" s="257" t="s">
        <v>3</v>
      </c>
      <c r="C7" s="246" t="s">
        <v>851</v>
      </c>
      <c r="D7" s="258" t="s">
        <v>825</v>
      </c>
      <c r="E7" s="260" t="s">
        <v>852</v>
      </c>
      <c r="F7" s="261"/>
    </row>
    <row r="8" spans="1:6" ht="30" customHeight="1" x14ac:dyDescent="0.25">
      <c r="B8" s="257"/>
      <c r="C8" s="248"/>
      <c r="D8" s="259"/>
      <c r="E8" s="98" t="s">
        <v>853</v>
      </c>
      <c r="F8" s="99" t="s">
        <v>828</v>
      </c>
    </row>
    <row r="9" spans="1:6" ht="31.5" customHeight="1" x14ac:dyDescent="0.25">
      <c r="B9" s="102" t="s">
        <v>163</v>
      </c>
      <c r="C9" s="117">
        <v>10</v>
      </c>
      <c r="D9" s="112" t="s">
        <v>839</v>
      </c>
      <c r="E9" s="104">
        <v>1</v>
      </c>
      <c r="F9" s="105"/>
    </row>
    <row r="10" spans="1:6" ht="31.5" customHeight="1" x14ac:dyDescent="0.25">
      <c r="B10" s="103" t="s">
        <v>24</v>
      </c>
      <c r="C10" s="110">
        <v>6</v>
      </c>
      <c r="D10" s="118" t="s">
        <v>859</v>
      </c>
      <c r="E10" s="113" t="s">
        <v>830</v>
      </c>
      <c r="F10" s="114">
        <v>1</v>
      </c>
    </row>
    <row r="11" spans="1:6" ht="31.5" customHeight="1" x14ac:dyDescent="0.25">
      <c r="B11" s="102" t="s">
        <v>31</v>
      </c>
      <c r="C11" s="111">
        <v>5</v>
      </c>
      <c r="D11" s="116" t="s">
        <v>861</v>
      </c>
      <c r="E11" s="104">
        <v>1</v>
      </c>
      <c r="F11" s="105"/>
    </row>
    <row r="12" spans="1:6" ht="31.5" customHeight="1" x14ac:dyDescent="0.25">
      <c r="B12" s="103" t="s">
        <v>33</v>
      </c>
      <c r="C12" s="110">
        <v>12</v>
      </c>
      <c r="D12" s="119" t="s">
        <v>856</v>
      </c>
      <c r="E12" s="113" t="s">
        <v>830</v>
      </c>
      <c r="F12" s="114">
        <v>2</v>
      </c>
    </row>
    <row r="13" spans="1:6" ht="15" customHeight="1" x14ac:dyDescent="0.25">
      <c r="B13" s="246" t="s">
        <v>849</v>
      </c>
      <c r="C13" s="249"/>
      <c r="D13" s="250"/>
      <c r="E13" s="100">
        <f>SUM(E9:E12)</f>
        <v>2</v>
      </c>
      <c r="F13" s="101">
        <f>SUM(F9:F12)</f>
        <v>3</v>
      </c>
    </row>
    <row r="14" spans="1:6" ht="10.5" customHeight="1" x14ac:dyDescent="0.25">
      <c r="B14" s="247"/>
      <c r="C14" s="251"/>
      <c r="D14" s="252"/>
      <c r="E14" s="106">
        <f>+E13/E15</f>
        <v>0.4</v>
      </c>
      <c r="F14" s="107">
        <f>+F13/E15</f>
        <v>0.6</v>
      </c>
    </row>
    <row r="15" spans="1:6" ht="24.75" customHeight="1" x14ac:dyDescent="0.25">
      <c r="B15" s="248"/>
      <c r="C15" s="253"/>
      <c r="D15" s="254"/>
      <c r="E15" s="255">
        <f>+E13+F13</f>
        <v>5</v>
      </c>
      <c r="F15" s="256"/>
    </row>
    <row r="16" spans="1:6" ht="5.25" customHeight="1" x14ac:dyDescent="0.25"/>
    <row r="17" spans="2:2" ht="17.25" x14ac:dyDescent="0.25">
      <c r="B17" s="109" t="s">
        <v>862</v>
      </c>
    </row>
    <row r="18" spans="2:2" x14ac:dyDescent="0.25">
      <c r="B18" s="109"/>
    </row>
    <row r="19" spans="2:2" x14ac:dyDescent="0.25">
      <c r="B19" s="109"/>
    </row>
    <row r="20" spans="2:2" x14ac:dyDescent="0.25">
      <c r="B20" s="109"/>
    </row>
  </sheetData>
  <mergeCells count="8">
    <mergeCell ref="B13:B15"/>
    <mergeCell ref="C13:D15"/>
    <mergeCell ref="E15:F15"/>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93C0-97B3-4F24-A7EA-72D100892B21}">
  <dimension ref="A1:F27"/>
  <sheetViews>
    <sheetView showGridLines="0" tabSelected="1" topLeftCell="A19" zoomScale="85" zoomScaleNormal="85" workbookViewId="0">
      <selection activeCell="B27" sqref="B27"/>
    </sheetView>
  </sheetViews>
  <sheetFormatPr defaultColWidth="9.140625" defaultRowHeight="15" x14ac:dyDescent="0.25"/>
  <cols>
    <col min="2" max="2" width="16.5703125" customWidth="1"/>
    <col min="3" max="3" width="19" customWidth="1"/>
    <col min="4" max="4" width="36.28515625" customWidth="1"/>
    <col min="5" max="6" width="12.28515625" customWidth="1"/>
  </cols>
  <sheetData>
    <row r="1" spans="1:6" ht="29.25" customHeight="1" x14ac:dyDescent="0.25">
      <c r="A1" s="262" t="s">
        <v>863</v>
      </c>
      <c r="B1" s="262"/>
      <c r="C1" s="262"/>
      <c r="D1" s="262"/>
      <c r="E1" s="262"/>
      <c r="F1" s="262"/>
    </row>
    <row r="2" spans="1:6" ht="18" customHeight="1" x14ac:dyDescent="0.25">
      <c r="A2" s="262"/>
      <c r="B2" s="262"/>
      <c r="C2" s="262"/>
      <c r="D2" s="262"/>
      <c r="E2" s="262"/>
      <c r="F2" s="262"/>
    </row>
    <row r="3" spans="1:6" ht="18" customHeight="1" x14ac:dyDescent="0.25">
      <c r="A3" s="121" t="s">
        <v>864</v>
      </c>
      <c r="B3" s="120"/>
      <c r="C3" s="120"/>
      <c r="D3" s="120"/>
      <c r="E3" s="120"/>
      <c r="F3" s="120"/>
    </row>
    <row r="4" spans="1:6" ht="18" customHeight="1" x14ac:dyDescent="0.25">
      <c r="A4" s="120"/>
      <c r="B4" s="120"/>
      <c r="C4" s="120"/>
      <c r="D4" s="120"/>
      <c r="E4" s="120"/>
      <c r="F4" s="120"/>
    </row>
    <row r="5" spans="1:6" s="1" customFormat="1" x14ac:dyDescent="0.2">
      <c r="B5" s="59" t="s">
        <v>867</v>
      </c>
    </row>
    <row r="7" spans="1:6" ht="30" customHeight="1" x14ac:dyDescent="0.25">
      <c r="B7" s="234" t="s">
        <v>3</v>
      </c>
      <c r="C7" s="235" t="s">
        <v>886</v>
      </c>
      <c r="D7" s="235" t="s">
        <v>825</v>
      </c>
      <c r="E7" s="237" t="s">
        <v>857</v>
      </c>
      <c r="F7" s="238"/>
    </row>
    <row r="8" spans="1:6" ht="30" customHeight="1" x14ac:dyDescent="0.25">
      <c r="B8" s="234"/>
      <c r="C8" s="236"/>
      <c r="D8" s="236"/>
      <c r="E8" s="125" t="s">
        <v>827</v>
      </c>
      <c r="F8" s="126" t="s">
        <v>828</v>
      </c>
    </row>
    <row r="9" spans="1:6" ht="31.5" customHeight="1" x14ac:dyDescent="0.25">
      <c r="A9">
        <f>-M8</f>
        <v>0</v>
      </c>
      <c r="B9" s="137" t="s">
        <v>8</v>
      </c>
      <c r="C9" s="138">
        <v>4</v>
      </c>
      <c r="D9" s="178" t="s">
        <v>529</v>
      </c>
      <c r="E9" s="179">
        <v>1</v>
      </c>
      <c r="F9" s="180" t="s">
        <v>830</v>
      </c>
    </row>
    <row r="10" spans="1:6" ht="31.5" customHeight="1" x14ac:dyDescent="0.25">
      <c r="B10" s="132" t="s">
        <v>163</v>
      </c>
      <c r="C10" s="153">
        <v>10</v>
      </c>
      <c r="D10" s="181" t="s">
        <v>839</v>
      </c>
      <c r="E10" s="151">
        <v>1</v>
      </c>
      <c r="F10" s="152" t="s">
        <v>830</v>
      </c>
    </row>
    <row r="11" spans="1:6" ht="31.5" customHeight="1" x14ac:dyDescent="0.25">
      <c r="B11" s="182" t="s">
        <v>11</v>
      </c>
      <c r="C11" s="183">
        <v>10</v>
      </c>
      <c r="D11" s="184" t="s">
        <v>471</v>
      </c>
      <c r="E11" s="185">
        <v>1</v>
      </c>
      <c r="F11" s="186" t="s">
        <v>830</v>
      </c>
    </row>
    <row r="12" spans="1:6" ht="31.5" customHeight="1" x14ac:dyDescent="0.25">
      <c r="B12" s="132" t="s">
        <v>13</v>
      </c>
      <c r="C12" s="153">
        <v>10</v>
      </c>
      <c r="D12" s="196" t="s">
        <v>838</v>
      </c>
      <c r="E12" s="151">
        <v>2</v>
      </c>
      <c r="F12" s="152" t="s">
        <v>830</v>
      </c>
    </row>
    <row r="13" spans="1:6" ht="31.5" customHeight="1" x14ac:dyDescent="0.25">
      <c r="B13" s="182" t="s">
        <v>14</v>
      </c>
      <c r="C13" s="187">
        <v>5</v>
      </c>
      <c r="D13" s="197" t="s">
        <v>829</v>
      </c>
      <c r="E13" s="185">
        <v>1</v>
      </c>
      <c r="F13" s="186" t="s">
        <v>830</v>
      </c>
    </row>
    <row r="14" spans="1:6" ht="31.5" customHeight="1" x14ac:dyDescent="0.25">
      <c r="B14" s="132" t="s">
        <v>18</v>
      </c>
      <c r="C14" s="133">
        <v>10</v>
      </c>
      <c r="D14" s="154" t="s">
        <v>858</v>
      </c>
      <c r="E14" s="151">
        <v>1</v>
      </c>
      <c r="F14" s="152" t="s">
        <v>830</v>
      </c>
    </row>
    <row r="15" spans="1:6" s="115" customFormat="1" ht="31.5" customHeight="1" x14ac:dyDescent="0.25">
      <c r="A15"/>
      <c r="B15" s="182" t="s">
        <v>23</v>
      </c>
      <c r="C15" s="187">
        <v>10</v>
      </c>
      <c r="D15" s="197" t="s">
        <v>839</v>
      </c>
      <c r="E15" s="185">
        <v>1</v>
      </c>
      <c r="F15" s="186" t="s">
        <v>830</v>
      </c>
    </row>
    <row r="16" spans="1:6" s="115" customFormat="1" ht="31.5" customHeight="1" x14ac:dyDescent="0.25">
      <c r="A16"/>
      <c r="B16" s="132" t="s">
        <v>24</v>
      </c>
      <c r="C16" s="153">
        <v>6</v>
      </c>
      <c r="D16" s="198" t="s">
        <v>859</v>
      </c>
      <c r="E16" s="151">
        <v>1</v>
      </c>
      <c r="F16" s="152">
        <v>1</v>
      </c>
    </row>
    <row r="17" spans="1:6" s="115" customFormat="1" ht="31.5" customHeight="1" x14ac:dyDescent="0.25">
      <c r="A17"/>
      <c r="B17" s="182" t="s">
        <v>25</v>
      </c>
      <c r="C17" s="183">
        <v>1</v>
      </c>
      <c r="D17" s="199" t="s">
        <v>829</v>
      </c>
      <c r="E17" s="156">
        <v>2</v>
      </c>
      <c r="F17" s="157" t="s">
        <v>830</v>
      </c>
    </row>
    <row r="18" spans="1:6" s="115" customFormat="1" ht="31.5" customHeight="1" x14ac:dyDescent="0.25">
      <c r="A18"/>
      <c r="B18" s="132" t="s">
        <v>26</v>
      </c>
      <c r="C18" s="133" t="s">
        <v>890</v>
      </c>
      <c r="D18" s="154" t="s">
        <v>842</v>
      </c>
      <c r="E18" s="151">
        <v>1</v>
      </c>
      <c r="F18" s="152" t="s">
        <v>830</v>
      </c>
    </row>
    <row r="19" spans="1:6" s="115" customFormat="1" ht="31.5" customHeight="1" x14ac:dyDescent="0.25">
      <c r="A19"/>
      <c r="B19" s="182" t="s">
        <v>28</v>
      </c>
      <c r="C19" s="187">
        <v>10</v>
      </c>
      <c r="D19" s="197" t="s">
        <v>829</v>
      </c>
      <c r="E19" s="156">
        <v>1</v>
      </c>
      <c r="F19" s="157" t="s">
        <v>830</v>
      </c>
    </row>
    <row r="20" spans="1:6" s="115" customFormat="1" ht="31.5" customHeight="1" x14ac:dyDescent="0.25">
      <c r="A20"/>
      <c r="B20" s="132" t="s">
        <v>32</v>
      </c>
      <c r="C20" s="133">
        <v>10</v>
      </c>
      <c r="D20" s="154" t="s">
        <v>860</v>
      </c>
      <c r="E20" s="151">
        <v>1</v>
      </c>
      <c r="F20" s="152" t="s">
        <v>830</v>
      </c>
    </row>
    <row r="21" spans="1:6" s="115" customFormat="1" ht="31.5" customHeight="1" x14ac:dyDescent="0.25">
      <c r="A21"/>
      <c r="B21" s="182" t="s">
        <v>33</v>
      </c>
      <c r="C21" s="200">
        <v>28</v>
      </c>
      <c r="D21" s="201" t="s">
        <v>856</v>
      </c>
      <c r="E21" s="185" t="s">
        <v>830</v>
      </c>
      <c r="F21" s="186">
        <v>2</v>
      </c>
    </row>
    <row r="22" spans="1:6" x14ac:dyDescent="0.25">
      <c r="B22" s="235" t="s">
        <v>849</v>
      </c>
      <c r="C22" s="243"/>
      <c r="D22" s="243"/>
      <c r="E22" s="130">
        <f>SUM(E9:E21)</f>
        <v>14</v>
      </c>
      <c r="F22" s="131">
        <f>SUM(F9:F21)</f>
        <v>3</v>
      </c>
    </row>
    <row r="23" spans="1:6" ht="10.5" customHeight="1" x14ac:dyDescent="0.25">
      <c r="B23" s="239"/>
      <c r="C23" s="244"/>
      <c r="D23" s="244"/>
      <c r="E23" s="106">
        <f>+E22/E24</f>
        <v>0.82352941176470584</v>
      </c>
      <c r="F23" s="107">
        <f>+F22/E24</f>
        <v>0.17647058823529413</v>
      </c>
    </row>
    <row r="24" spans="1:6" ht="24.75" customHeight="1" x14ac:dyDescent="0.25">
      <c r="B24" s="236"/>
      <c r="C24" s="245"/>
      <c r="D24" s="245"/>
      <c r="E24" s="240">
        <f>+E22+F22</f>
        <v>17</v>
      </c>
      <c r="F24" s="241"/>
    </row>
    <row r="25" spans="1:6" ht="5.25" customHeight="1" x14ac:dyDescent="0.25"/>
    <row r="26" spans="1:6" ht="17.25" x14ac:dyDescent="0.25">
      <c r="B26" s="109" t="s">
        <v>919</v>
      </c>
    </row>
    <row r="27" spans="1:6" x14ac:dyDescent="0.25">
      <c r="B27" s="109" t="s">
        <v>850</v>
      </c>
    </row>
  </sheetData>
  <mergeCells count="8">
    <mergeCell ref="B22:B24"/>
    <mergeCell ref="C22:D24"/>
    <mergeCell ref="E24:F24"/>
    <mergeCell ref="A1:F2"/>
    <mergeCell ref="B7:B8"/>
    <mergeCell ref="C7:C8"/>
    <mergeCell ref="D7:D8"/>
    <mergeCell ref="E7:F7"/>
  </mergeCells>
  <pageMargins left="0.62" right="0.48" top="0.35433070866141736" bottom="0.3937007874015748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67EA-747E-486C-8A72-0AFE57529DE9}">
  <sheetPr>
    <tabColor theme="4" tint="0.59999389629810485"/>
  </sheetPr>
  <dimension ref="B1:P336"/>
  <sheetViews>
    <sheetView topLeftCell="A2" zoomScale="85" zoomScaleNormal="85" workbookViewId="0">
      <selection activeCell="B2" sqref="B2"/>
    </sheetView>
  </sheetViews>
  <sheetFormatPr defaultColWidth="11.42578125" defaultRowHeight="15" x14ac:dyDescent="0.25"/>
  <cols>
    <col min="1" max="1" width="4" style="115" customWidth="1"/>
    <col min="2" max="13" width="16.42578125" style="115" customWidth="1"/>
    <col min="14" max="14" width="16.42578125" style="214" customWidth="1"/>
    <col min="15" max="16" width="16.42578125" style="115" customWidth="1"/>
    <col min="17" max="16384" width="11.42578125" style="115"/>
  </cols>
  <sheetData>
    <row r="1" spans="2:16" s="70" customFormat="1" ht="10.5" customHeight="1" x14ac:dyDescent="0.25">
      <c r="N1" s="71"/>
    </row>
    <row r="2" spans="2:16" s="70" customFormat="1" ht="16.5" x14ac:dyDescent="0.25">
      <c r="B2" s="191" t="s">
        <v>228</v>
      </c>
      <c r="C2" s="189"/>
      <c r="N2" s="82"/>
    </row>
    <row r="3" spans="2:16" s="70" customFormat="1" ht="13.5" x14ac:dyDescent="0.25">
      <c r="B3" s="188" t="s">
        <v>227</v>
      </c>
      <c r="C3" s="188"/>
      <c r="N3" s="82"/>
    </row>
    <row r="4" spans="2:16" ht="15.75" thickBot="1" x14ac:dyDescent="0.3"/>
    <row r="5" spans="2:16" ht="15.75" thickBot="1" x14ac:dyDescent="0.3">
      <c r="B5" s="263" t="s">
        <v>229</v>
      </c>
      <c r="C5" s="264"/>
      <c r="D5" s="265" t="s">
        <v>230</v>
      </c>
      <c r="E5" s="265"/>
      <c r="F5" s="266"/>
      <c r="G5" s="267" t="s">
        <v>231</v>
      </c>
      <c r="H5" s="268"/>
      <c r="I5" s="268"/>
      <c r="J5" s="268"/>
      <c r="K5" s="268"/>
      <c r="L5" s="268"/>
      <c r="M5" s="268"/>
      <c r="N5" s="268"/>
      <c r="O5" s="268"/>
      <c r="P5" s="269"/>
    </row>
    <row r="6" spans="2:16" ht="41.25" thickBot="1" x14ac:dyDescent="0.3">
      <c r="B6" s="270" t="s">
        <v>232</v>
      </c>
      <c r="C6" s="73" t="s">
        <v>233</v>
      </c>
      <c r="D6" s="74" t="s">
        <v>234</v>
      </c>
      <c r="E6" s="74" t="s">
        <v>235</v>
      </c>
      <c r="F6" s="74" t="s">
        <v>236</v>
      </c>
      <c r="G6" s="75" t="s">
        <v>237</v>
      </c>
      <c r="H6" s="75" t="s">
        <v>238</v>
      </c>
      <c r="I6" s="75" t="s">
        <v>239</v>
      </c>
      <c r="J6" s="75" t="s">
        <v>240</v>
      </c>
      <c r="K6" s="75" t="s">
        <v>231</v>
      </c>
      <c r="L6" s="75" t="s">
        <v>241</v>
      </c>
      <c r="M6" s="75" t="s">
        <v>242</v>
      </c>
      <c r="N6" s="76" t="s">
        <v>243</v>
      </c>
      <c r="O6" s="75" t="s">
        <v>244</v>
      </c>
      <c r="P6" s="75" t="s">
        <v>245</v>
      </c>
    </row>
    <row r="7" spans="2:16" ht="65.25" customHeight="1" x14ac:dyDescent="0.25">
      <c r="B7" s="271"/>
      <c r="C7" s="77" t="s">
        <v>246</v>
      </c>
      <c r="D7" s="78" t="s">
        <v>247</v>
      </c>
      <c r="E7" s="78" t="s">
        <v>248</v>
      </c>
      <c r="F7" s="78" t="s">
        <v>249</v>
      </c>
      <c r="G7" s="79" t="s">
        <v>250</v>
      </c>
      <c r="H7" s="79" t="s">
        <v>251</v>
      </c>
      <c r="I7" s="79" t="s">
        <v>913</v>
      </c>
      <c r="J7" s="79" t="s">
        <v>912</v>
      </c>
      <c r="K7" s="79" t="s">
        <v>892</v>
      </c>
      <c r="L7" s="79" t="s">
        <v>911</v>
      </c>
      <c r="M7" s="79" t="s">
        <v>909</v>
      </c>
      <c r="N7" s="80" t="s">
        <v>910</v>
      </c>
      <c r="O7" s="79" t="s">
        <v>908</v>
      </c>
      <c r="P7" s="79" t="s">
        <v>907</v>
      </c>
    </row>
    <row r="8" spans="2:16" x14ac:dyDescent="0.25">
      <c r="B8" s="190" t="s">
        <v>7</v>
      </c>
      <c r="C8" s="190" t="s">
        <v>252</v>
      </c>
      <c r="D8" s="190" t="s">
        <v>253</v>
      </c>
      <c r="E8" s="190" t="s">
        <v>254</v>
      </c>
      <c r="F8" s="190" t="s">
        <v>254</v>
      </c>
      <c r="G8" s="190" t="s">
        <v>255</v>
      </c>
      <c r="H8" s="190" t="s">
        <v>254</v>
      </c>
      <c r="I8" s="190" t="s">
        <v>254</v>
      </c>
      <c r="J8" s="190"/>
      <c r="K8" s="190" t="s">
        <v>256</v>
      </c>
      <c r="L8" s="190" t="s">
        <v>254</v>
      </c>
      <c r="M8" s="190"/>
      <c r="N8" s="213"/>
      <c r="O8" s="190" t="s">
        <v>257</v>
      </c>
      <c r="P8" s="190" t="s">
        <v>255</v>
      </c>
    </row>
    <row r="9" spans="2:16" x14ac:dyDescent="0.25">
      <c r="B9" s="190" t="s">
        <v>7</v>
      </c>
      <c r="C9" s="190" t="s">
        <v>258</v>
      </c>
      <c r="D9" s="190" t="s">
        <v>254</v>
      </c>
      <c r="E9" s="190" t="s">
        <v>253</v>
      </c>
      <c r="F9" s="190" t="s">
        <v>254</v>
      </c>
      <c r="G9" s="190" t="s">
        <v>259</v>
      </c>
      <c r="H9" s="190" t="s">
        <v>254</v>
      </c>
      <c r="I9" s="190" t="s">
        <v>254</v>
      </c>
      <c r="J9" s="190"/>
      <c r="K9" s="190" t="s">
        <v>256</v>
      </c>
      <c r="L9" s="190" t="s">
        <v>253</v>
      </c>
      <c r="M9" s="190" t="s">
        <v>259</v>
      </c>
      <c r="N9" s="213">
        <v>0.8</v>
      </c>
      <c r="O9" s="190" t="s">
        <v>260</v>
      </c>
      <c r="P9" s="190" t="s">
        <v>259</v>
      </c>
    </row>
    <row r="10" spans="2:16" x14ac:dyDescent="0.25">
      <c r="B10" s="190" t="s">
        <v>7</v>
      </c>
      <c r="C10" s="190" t="s">
        <v>261</v>
      </c>
      <c r="D10" s="190" t="s">
        <v>253</v>
      </c>
      <c r="E10" s="190" t="s">
        <v>254</v>
      </c>
      <c r="F10" s="190" t="s">
        <v>254</v>
      </c>
      <c r="G10" s="190" t="s">
        <v>255</v>
      </c>
      <c r="H10" s="190" t="s">
        <v>253</v>
      </c>
      <c r="I10" s="190" t="s">
        <v>254</v>
      </c>
      <c r="J10" s="190" t="s">
        <v>255</v>
      </c>
      <c r="K10" s="190" t="s">
        <v>262</v>
      </c>
      <c r="L10" s="190" t="s">
        <v>263</v>
      </c>
      <c r="M10" s="190"/>
      <c r="N10" s="213"/>
      <c r="O10" s="190"/>
      <c r="P10" s="190"/>
    </row>
    <row r="11" spans="2:16" x14ac:dyDescent="0.25">
      <c r="B11" s="190" t="s">
        <v>7</v>
      </c>
      <c r="C11" s="190" t="s">
        <v>264</v>
      </c>
      <c r="D11" s="190" t="s">
        <v>253</v>
      </c>
      <c r="E11" s="190" t="s">
        <v>254</v>
      </c>
      <c r="F11" s="190" t="s">
        <v>253</v>
      </c>
      <c r="G11" s="190" t="s">
        <v>259</v>
      </c>
      <c r="H11" s="190" t="s">
        <v>254</v>
      </c>
      <c r="I11" s="190" t="s">
        <v>254</v>
      </c>
      <c r="J11" s="190"/>
      <c r="K11" s="190" t="s">
        <v>256</v>
      </c>
      <c r="L11" s="190" t="s">
        <v>253</v>
      </c>
      <c r="M11" s="190" t="s">
        <v>259</v>
      </c>
      <c r="N11" s="213">
        <v>1</v>
      </c>
      <c r="O11" s="190" t="s">
        <v>265</v>
      </c>
      <c r="P11" s="190" t="s">
        <v>259</v>
      </c>
    </row>
    <row r="12" spans="2:16" x14ac:dyDescent="0.25">
      <c r="B12" s="190" t="s">
        <v>7</v>
      </c>
      <c r="C12" s="190" t="s">
        <v>266</v>
      </c>
      <c r="D12" s="190" t="s">
        <v>253</v>
      </c>
      <c r="E12" s="190" t="s">
        <v>254</v>
      </c>
      <c r="F12" s="190" t="s">
        <v>254</v>
      </c>
      <c r="G12" s="190" t="s">
        <v>259</v>
      </c>
      <c r="H12" s="190" t="s">
        <v>254</v>
      </c>
      <c r="I12" s="190" t="s">
        <v>254</v>
      </c>
      <c r="J12" s="190"/>
      <c r="K12" s="190" t="s">
        <v>256</v>
      </c>
      <c r="L12" s="190" t="s">
        <v>253</v>
      </c>
      <c r="M12" s="190" t="s">
        <v>267</v>
      </c>
      <c r="N12" s="213">
        <v>1</v>
      </c>
      <c r="O12" s="190" t="s">
        <v>268</v>
      </c>
      <c r="P12" s="190" t="s">
        <v>269</v>
      </c>
    </row>
    <row r="13" spans="2:16" x14ac:dyDescent="0.25">
      <c r="B13" s="190" t="s">
        <v>7</v>
      </c>
      <c r="C13" s="190" t="s">
        <v>270</v>
      </c>
      <c r="D13" s="190" t="s">
        <v>253</v>
      </c>
      <c r="E13" s="190" t="s">
        <v>254</v>
      </c>
      <c r="F13" s="190" t="s">
        <v>253</v>
      </c>
      <c r="G13" s="190" t="s">
        <v>259</v>
      </c>
      <c r="H13" s="190" t="s">
        <v>254</v>
      </c>
      <c r="I13" s="190" t="s">
        <v>254</v>
      </c>
      <c r="J13" s="190"/>
      <c r="K13" s="190" t="s">
        <v>256</v>
      </c>
      <c r="L13" s="190" t="s">
        <v>253</v>
      </c>
      <c r="M13" s="190" t="s">
        <v>259</v>
      </c>
      <c r="N13" s="213">
        <v>1</v>
      </c>
      <c r="O13" s="190" t="s">
        <v>271</v>
      </c>
      <c r="P13" s="190" t="s">
        <v>259</v>
      </c>
    </row>
    <row r="14" spans="2:16" x14ac:dyDescent="0.25">
      <c r="B14" s="190" t="s">
        <v>7</v>
      </c>
      <c r="C14" s="190" t="s">
        <v>272</v>
      </c>
      <c r="D14" s="190" t="s">
        <v>253</v>
      </c>
      <c r="E14" s="190" t="s">
        <v>253</v>
      </c>
      <c r="F14" s="190" t="s">
        <v>254</v>
      </c>
      <c r="G14" s="190" t="s">
        <v>259</v>
      </c>
      <c r="H14" s="190" t="s">
        <v>253</v>
      </c>
      <c r="I14" s="190" t="s">
        <v>254</v>
      </c>
      <c r="J14" s="190" t="s">
        <v>259</v>
      </c>
      <c r="K14" s="190" t="s">
        <v>273</v>
      </c>
      <c r="L14" s="190" t="s">
        <v>263</v>
      </c>
      <c r="M14" s="190"/>
      <c r="N14" s="213"/>
      <c r="O14" s="190"/>
      <c r="P14" s="190"/>
    </row>
    <row r="15" spans="2:16" x14ac:dyDescent="0.25">
      <c r="B15" s="190" t="s">
        <v>7</v>
      </c>
      <c r="C15" s="190" t="s">
        <v>274</v>
      </c>
      <c r="D15" s="190" t="s">
        <v>254</v>
      </c>
      <c r="E15" s="190" t="s">
        <v>253</v>
      </c>
      <c r="F15" s="190" t="s">
        <v>253</v>
      </c>
      <c r="G15" s="190" t="s">
        <v>259</v>
      </c>
      <c r="H15" s="190" t="s">
        <v>254</v>
      </c>
      <c r="I15" s="190" t="s">
        <v>254</v>
      </c>
      <c r="J15" s="190"/>
      <c r="K15" s="190" t="s">
        <v>256</v>
      </c>
      <c r="L15" s="190" t="s">
        <v>254</v>
      </c>
      <c r="M15" s="190"/>
      <c r="N15" s="213"/>
      <c r="O15" s="190" t="s">
        <v>275</v>
      </c>
      <c r="P15" s="190" t="s">
        <v>276</v>
      </c>
    </row>
    <row r="16" spans="2:16" x14ac:dyDescent="0.25">
      <c r="B16" s="190" t="s">
        <v>7</v>
      </c>
      <c r="C16" s="190" t="s">
        <v>277</v>
      </c>
      <c r="D16" s="190" t="s">
        <v>253</v>
      </c>
      <c r="E16" s="190" t="s">
        <v>253</v>
      </c>
      <c r="F16" s="190" t="s">
        <v>253</v>
      </c>
      <c r="G16" s="190" t="s">
        <v>259</v>
      </c>
      <c r="H16" s="190" t="s">
        <v>254</v>
      </c>
      <c r="I16" s="190" t="s">
        <v>254</v>
      </c>
      <c r="J16" s="190"/>
      <c r="K16" s="190" t="s">
        <v>256</v>
      </c>
      <c r="L16" s="190" t="s">
        <v>253</v>
      </c>
      <c r="M16" s="190" t="s">
        <v>259</v>
      </c>
      <c r="N16" s="213">
        <v>1</v>
      </c>
      <c r="O16" s="190" t="s">
        <v>278</v>
      </c>
      <c r="P16" s="190" t="s">
        <v>259</v>
      </c>
    </row>
    <row r="17" spans="2:16" x14ac:dyDescent="0.25">
      <c r="B17" s="190" t="s">
        <v>7</v>
      </c>
      <c r="C17" s="190" t="s">
        <v>279</v>
      </c>
      <c r="D17" s="190" t="s">
        <v>253</v>
      </c>
      <c r="E17" s="190" t="s">
        <v>253</v>
      </c>
      <c r="F17" s="190" t="s">
        <v>253</v>
      </c>
      <c r="G17" s="190" t="s">
        <v>259</v>
      </c>
      <c r="H17" s="190" t="s">
        <v>254</v>
      </c>
      <c r="I17" s="190" t="s">
        <v>254</v>
      </c>
      <c r="J17" s="190"/>
      <c r="K17" s="190" t="s">
        <v>256</v>
      </c>
      <c r="L17" s="190" t="s">
        <v>253</v>
      </c>
      <c r="M17" s="190" t="s">
        <v>259</v>
      </c>
      <c r="N17" s="213">
        <v>1</v>
      </c>
      <c r="O17" s="190" t="s">
        <v>280</v>
      </c>
      <c r="P17" s="190" t="s">
        <v>259</v>
      </c>
    </row>
    <row r="18" spans="2:16" x14ac:dyDescent="0.25">
      <c r="B18" s="190" t="s">
        <v>7</v>
      </c>
      <c r="C18" s="190" t="s">
        <v>281</v>
      </c>
      <c r="D18" s="190" t="s">
        <v>253</v>
      </c>
      <c r="E18" s="190" t="s">
        <v>254</v>
      </c>
      <c r="F18" s="190" t="s">
        <v>253</v>
      </c>
      <c r="G18" s="190" t="s">
        <v>259</v>
      </c>
      <c r="H18" s="190" t="s">
        <v>254</v>
      </c>
      <c r="I18" s="190" t="s">
        <v>254</v>
      </c>
      <c r="J18" s="190"/>
      <c r="K18" s="190" t="s">
        <v>256</v>
      </c>
      <c r="L18" s="190" t="s">
        <v>253</v>
      </c>
      <c r="M18" s="190" t="s">
        <v>259</v>
      </c>
      <c r="N18" s="213">
        <v>1</v>
      </c>
      <c r="O18" s="190" t="s">
        <v>282</v>
      </c>
      <c r="P18" s="190" t="s">
        <v>259</v>
      </c>
    </row>
    <row r="19" spans="2:16" x14ac:dyDescent="0.25">
      <c r="B19" s="190" t="s">
        <v>7</v>
      </c>
      <c r="C19" s="190" t="s">
        <v>283</v>
      </c>
      <c r="D19" s="190" t="s">
        <v>253</v>
      </c>
      <c r="E19" s="190" t="s">
        <v>254</v>
      </c>
      <c r="F19" s="190" t="s">
        <v>253</v>
      </c>
      <c r="G19" s="190" t="s">
        <v>259</v>
      </c>
      <c r="H19" s="190" t="s">
        <v>254</v>
      </c>
      <c r="I19" s="190" t="s">
        <v>254</v>
      </c>
      <c r="J19" s="190"/>
      <c r="K19" s="190" t="s">
        <v>256</v>
      </c>
      <c r="L19" s="190" t="s">
        <v>253</v>
      </c>
      <c r="M19" s="190" t="s">
        <v>259</v>
      </c>
      <c r="N19" s="213">
        <v>1</v>
      </c>
      <c r="O19" s="190" t="s">
        <v>280</v>
      </c>
      <c r="P19" s="190" t="s">
        <v>259</v>
      </c>
    </row>
    <row r="20" spans="2:16" x14ac:dyDescent="0.25">
      <c r="B20" s="190" t="s">
        <v>7</v>
      </c>
      <c r="C20" s="190" t="s">
        <v>284</v>
      </c>
      <c r="D20" s="190" t="s">
        <v>254</v>
      </c>
      <c r="E20" s="190" t="s">
        <v>253</v>
      </c>
      <c r="F20" s="190" t="s">
        <v>254</v>
      </c>
      <c r="G20" s="190" t="s">
        <v>259</v>
      </c>
      <c r="H20" s="190" t="s">
        <v>254</v>
      </c>
      <c r="I20" s="190" t="s">
        <v>254</v>
      </c>
      <c r="J20" s="190"/>
      <c r="K20" s="190" t="s">
        <v>256</v>
      </c>
      <c r="L20" s="190" t="s">
        <v>253</v>
      </c>
      <c r="M20" s="190" t="s">
        <v>285</v>
      </c>
      <c r="N20" s="213">
        <v>0.17399999999999999</v>
      </c>
      <c r="O20" s="190" t="s">
        <v>286</v>
      </c>
      <c r="P20" s="190" t="s">
        <v>259</v>
      </c>
    </row>
    <row r="21" spans="2:16" x14ac:dyDescent="0.25">
      <c r="B21" s="190" t="s">
        <v>7</v>
      </c>
      <c r="C21" s="190" t="s">
        <v>287</v>
      </c>
      <c r="D21" s="190" t="s">
        <v>253</v>
      </c>
      <c r="E21" s="190" t="s">
        <v>253</v>
      </c>
      <c r="F21" s="190" t="s">
        <v>253</v>
      </c>
      <c r="G21" s="190" t="s">
        <v>259</v>
      </c>
      <c r="H21" s="190" t="s">
        <v>254</v>
      </c>
      <c r="I21" s="190" t="s">
        <v>254</v>
      </c>
      <c r="J21" s="190"/>
      <c r="K21" s="190" t="s">
        <v>256</v>
      </c>
      <c r="L21" s="190" t="s">
        <v>253</v>
      </c>
      <c r="M21" s="190" t="s">
        <v>259</v>
      </c>
      <c r="N21" s="213">
        <v>1</v>
      </c>
      <c r="O21" s="190" t="s">
        <v>288</v>
      </c>
      <c r="P21" s="190" t="s">
        <v>259</v>
      </c>
    </row>
    <row r="22" spans="2:16" x14ac:dyDescent="0.25">
      <c r="B22" s="190" t="s">
        <v>7</v>
      </c>
      <c r="C22" s="190" t="s">
        <v>289</v>
      </c>
      <c r="D22" s="190" t="s">
        <v>254</v>
      </c>
      <c r="E22" s="190" t="s">
        <v>253</v>
      </c>
      <c r="F22" s="190" t="s">
        <v>253</v>
      </c>
      <c r="G22" s="190" t="s">
        <v>259</v>
      </c>
      <c r="H22" s="190" t="s">
        <v>254</v>
      </c>
      <c r="I22" s="190" t="s">
        <v>254</v>
      </c>
      <c r="J22" s="190"/>
      <c r="K22" s="190" t="s">
        <v>256</v>
      </c>
      <c r="L22" s="190" t="s">
        <v>254</v>
      </c>
      <c r="M22" s="190"/>
      <c r="N22" s="213"/>
      <c r="O22" s="190" t="s">
        <v>290</v>
      </c>
      <c r="P22" s="190" t="s">
        <v>291</v>
      </c>
    </row>
    <row r="23" spans="2:16" x14ac:dyDescent="0.25">
      <c r="B23" s="190" t="s">
        <v>7</v>
      </c>
      <c r="C23" s="190" t="s">
        <v>292</v>
      </c>
      <c r="D23" s="190" t="s">
        <v>254</v>
      </c>
      <c r="E23" s="190" t="s">
        <v>253</v>
      </c>
      <c r="F23" s="190" t="s">
        <v>254</v>
      </c>
      <c r="G23" s="190" t="s">
        <v>276</v>
      </c>
      <c r="H23" s="190" t="s">
        <v>254</v>
      </c>
      <c r="I23" s="190" t="s">
        <v>254</v>
      </c>
      <c r="J23" s="190"/>
      <c r="K23" s="190" t="s">
        <v>256</v>
      </c>
      <c r="L23" s="190" t="s">
        <v>254</v>
      </c>
      <c r="M23" s="190"/>
      <c r="N23" s="213"/>
      <c r="O23" s="190" t="s">
        <v>293</v>
      </c>
      <c r="P23" s="190" t="s">
        <v>276</v>
      </c>
    </row>
    <row r="24" spans="2:16" x14ac:dyDescent="0.25">
      <c r="B24" s="190" t="s">
        <v>9</v>
      </c>
      <c r="C24" s="190" t="s">
        <v>294</v>
      </c>
      <c r="D24" s="190" t="s">
        <v>253</v>
      </c>
      <c r="E24" s="190" t="s">
        <v>253</v>
      </c>
      <c r="F24" s="190" t="s">
        <v>254</v>
      </c>
      <c r="G24" s="190" t="s">
        <v>295</v>
      </c>
      <c r="H24" s="190" t="s">
        <v>253</v>
      </c>
      <c r="I24" s="190" t="s">
        <v>254</v>
      </c>
      <c r="J24" s="190" t="s">
        <v>295</v>
      </c>
      <c r="K24" s="190" t="s">
        <v>273</v>
      </c>
      <c r="L24" s="190" t="s">
        <v>263</v>
      </c>
      <c r="M24" s="190" t="s">
        <v>263</v>
      </c>
      <c r="N24" s="213" t="s">
        <v>263</v>
      </c>
      <c r="O24" s="190" t="s">
        <v>263</v>
      </c>
      <c r="P24" s="190" t="s">
        <v>263</v>
      </c>
    </row>
    <row r="25" spans="2:16" x14ac:dyDescent="0.25">
      <c r="B25" s="190" t="s">
        <v>15</v>
      </c>
      <c r="C25" s="190" t="s">
        <v>296</v>
      </c>
      <c r="D25" s="190" t="s">
        <v>253</v>
      </c>
      <c r="E25" s="190" t="s">
        <v>253</v>
      </c>
      <c r="F25" s="190" t="s">
        <v>254</v>
      </c>
      <c r="G25" s="190" t="s">
        <v>255</v>
      </c>
      <c r="H25" s="190" t="s">
        <v>253</v>
      </c>
      <c r="I25" s="190" t="s">
        <v>254</v>
      </c>
      <c r="J25" s="190" t="s">
        <v>255</v>
      </c>
      <c r="K25" s="190" t="s">
        <v>273</v>
      </c>
      <c r="L25" s="190"/>
      <c r="M25" s="190"/>
      <c r="N25" s="213"/>
      <c r="O25" s="190"/>
      <c r="P25" s="190"/>
    </row>
    <row r="26" spans="2:16" x14ac:dyDescent="0.25">
      <c r="B26" s="190" t="s">
        <v>15</v>
      </c>
      <c r="C26" s="190" t="s">
        <v>297</v>
      </c>
      <c r="D26" s="190" t="s">
        <v>253</v>
      </c>
      <c r="E26" s="190" t="s">
        <v>253</v>
      </c>
      <c r="F26" s="190" t="s">
        <v>254</v>
      </c>
      <c r="G26" s="190" t="s">
        <v>255</v>
      </c>
      <c r="H26" s="190" t="s">
        <v>253</v>
      </c>
      <c r="I26" s="190" t="s">
        <v>254</v>
      </c>
      <c r="J26" s="190" t="s">
        <v>255</v>
      </c>
      <c r="K26" s="190" t="s">
        <v>273</v>
      </c>
      <c r="L26" s="190"/>
      <c r="M26" s="190"/>
      <c r="N26" s="213"/>
      <c r="O26" s="190"/>
      <c r="P26" s="190"/>
    </row>
    <row r="27" spans="2:16" x14ac:dyDescent="0.25">
      <c r="B27" s="190" t="s">
        <v>15</v>
      </c>
      <c r="C27" s="190" t="s">
        <v>298</v>
      </c>
      <c r="D27" s="190" t="s">
        <v>253</v>
      </c>
      <c r="E27" s="190" t="s">
        <v>253</v>
      </c>
      <c r="F27" s="190" t="s">
        <v>254</v>
      </c>
      <c r="G27" s="190" t="s">
        <v>255</v>
      </c>
      <c r="H27" s="190" t="s">
        <v>253</v>
      </c>
      <c r="I27" s="190" t="s">
        <v>254</v>
      </c>
      <c r="J27" s="190" t="s">
        <v>255</v>
      </c>
      <c r="K27" s="190" t="s">
        <v>273</v>
      </c>
      <c r="L27" s="190"/>
      <c r="M27" s="190"/>
      <c r="N27" s="213"/>
      <c r="O27" s="190"/>
      <c r="P27" s="190"/>
    </row>
    <row r="28" spans="2:16" x14ac:dyDescent="0.25">
      <c r="B28" s="190" t="s">
        <v>15</v>
      </c>
      <c r="C28" s="190" t="s">
        <v>299</v>
      </c>
      <c r="D28" s="190" t="s">
        <v>253</v>
      </c>
      <c r="E28" s="190" t="s">
        <v>253</v>
      </c>
      <c r="F28" s="190" t="s">
        <v>254</v>
      </c>
      <c r="G28" s="190" t="s">
        <v>255</v>
      </c>
      <c r="H28" s="190" t="s">
        <v>253</v>
      </c>
      <c r="I28" s="190" t="s">
        <v>254</v>
      </c>
      <c r="J28" s="190" t="s">
        <v>255</v>
      </c>
      <c r="K28" s="190" t="s">
        <v>273</v>
      </c>
      <c r="L28" s="190"/>
      <c r="M28" s="190"/>
      <c r="N28" s="213"/>
      <c r="O28" s="190"/>
      <c r="P28" s="190"/>
    </row>
    <row r="29" spans="2:16" x14ac:dyDescent="0.25">
      <c r="B29" s="190" t="s">
        <v>15</v>
      </c>
      <c r="C29" s="190" t="s">
        <v>300</v>
      </c>
      <c r="D29" s="190" t="s">
        <v>253</v>
      </c>
      <c r="E29" s="190" t="s">
        <v>254</v>
      </c>
      <c r="F29" s="190" t="s">
        <v>254</v>
      </c>
      <c r="G29" s="190" t="s">
        <v>255</v>
      </c>
      <c r="H29" s="190" t="s">
        <v>253</v>
      </c>
      <c r="I29" s="190" t="s">
        <v>254</v>
      </c>
      <c r="J29" s="190" t="s">
        <v>255</v>
      </c>
      <c r="K29" s="190" t="s">
        <v>273</v>
      </c>
      <c r="L29" s="190"/>
      <c r="M29" s="190"/>
      <c r="N29" s="213"/>
      <c r="O29" s="190"/>
      <c r="P29" s="190"/>
    </row>
    <row r="30" spans="2:16" x14ac:dyDescent="0.25">
      <c r="B30" s="190" t="s">
        <v>15</v>
      </c>
      <c r="C30" s="190" t="s">
        <v>301</v>
      </c>
      <c r="D30" s="190" t="s">
        <v>253</v>
      </c>
      <c r="E30" s="190" t="s">
        <v>253</v>
      </c>
      <c r="F30" s="190" t="s">
        <v>254</v>
      </c>
      <c r="G30" s="190" t="s">
        <v>255</v>
      </c>
      <c r="H30" s="190" t="s">
        <v>253</v>
      </c>
      <c r="I30" s="190" t="s">
        <v>254</v>
      </c>
      <c r="J30" s="190" t="s">
        <v>255</v>
      </c>
      <c r="K30" s="190" t="s">
        <v>273</v>
      </c>
      <c r="L30" s="190"/>
      <c r="M30" s="190"/>
      <c r="N30" s="213"/>
      <c r="O30" s="190"/>
      <c r="P30" s="190"/>
    </row>
    <row r="31" spans="2:16" x14ac:dyDescent="0.25">
      <c r="B31" s="190" t="s">
        <v>15</v>
      </c>
      <c r="C31" s="190" t="s">
        <v>302</v>
      </c>
      <c r="D31" s="190" t="s">
        <v>253</v>
      </c>
      <c r="E31" s="190" t="s">
        <v>254</v>
      </c>
      <c r="F31" s="190" t="s">
        <v>254</v>
      </c>
      <c r="G31" s="190" t="s">
        <v>255</v>
      </c>
      <c r="H31" s="190" t="s">
        <v>253</v>
      </c>
      <c r="I31" s="190" t="s">
        <v>254</v>
      </c>
      <c r="J31" s="190" t="s">
        <v>255</v>
      </c>
      <c r="K31" s="190" t="s">
        <v>273</v>
      </c>
      <c r="L31" s="190"/>
      <c r="M31" s="190"/>
      <c r="N31" s="213"/>
      <c r="O31" s="190"/>
      <c r="P31" s="190"/>
    </row>
    <row r="32" spans="2:16" x14ac:dyDescent="0.25">
      <c r="B32" s="190" t="s">
        <v>15</v>
      </c>
      <c r="C32" s="190" t="s">
        <v>303</v>
      </c>
      <c r="D32" s="190" t="s">
        <v>253</v>
      </c>
      <c r="E32" s="190" t="s">
        <v>254</v>
      </c>
      <c r="F32" s="190" t="s">
        <v>254</v>
      </c>
      <c r="G32" s="190" t="s">
        <v>255</v>
      </c>
      <c r="H32" s="190" t="s">
        <v>253</v>
      </c>
      <c r="I32" s="190" t="s">
        <v>254</v>
      </c>
      <c r="J32" s="190" t="s">
        <v>304</v>
      </c>
      <c r="K32" s="190" t="s">
        <v>262</v>
      </c>
      <c r="L32" s="190"/>
      <c r="M32" s="190"/>
      <c r="N32" s="213"/>
      <c r="O32" s="190"/>
      <c r="P32" s="190"/>
    </row>
    <row r="33" spans="2:16" x14ac:dyDescent="0.25">
      <c r="B33" s="190" t="s">
        <v>15</v>
      </c>
      <c r="C33" s="190" t="s">
        <v>305</v>
      </c>
      <c r="D33" s="190" t="s">
        <v>253</v>
      </c>
      <c r="E33" s="190" t="s">
        <v>254</v>
      </c>
      <c r="F33" s="190" t="s">
        <v>254</v>
      </c>
      <c r="G33" s="190" t="s">
        <v>255</v>
      </c>
      <c r="H33" s="190" t="s">
        <v>253</v>
      </c>
      <c r="I33" s="190" t="s">
        <v>254</v>
      </c>
      <c r="J33" s="190" t="s">
        <v>306</v>
      </c>
      <c r="K33" s="190" t="s">
        <v>262</v>
      </c>
      <c r="L33" s="190"/>
      <c r="M33" s="190"/>
      <c r="N33" s="213"/>
      <c r="O33" s="190"/>
      <c r="P33" s="190"/>
    </row>
    <row r="34" spans="2:16" x14ac:dyDescent="0.25">
      <c r="B34" s="190" t="s">
        <v>15</v>
      </c>
      <c r="C34" s="190" t="s">
        <v>307</v>
      </c>
      <c r="D34" s="190" t="s">
        <v>253</v>
      </c>
      <c r="E34" s="190" t="s">
        <v>254</v>
      </c>
      <c r="F34" s="190" t="s">
        <v>254</v>
      </c>
      <c r="G34" s="190" t="s">
        <v>255</v>
      </c>
      <c r="H34" s="190" t="s">
        <v>253</v>
      </c>
      <c r="I34" s="190" t="s">
        <v>254</v>
      </c>
      <c r="J34" s="190" t="s">
        <v>306</v>
      </c>
      <c r="K34" s="190" t="s">
        <v>262</v>
      </c>
      <c r="L34" s="190"/>
      <c r="M34" s="190"/>
      <c r="N34" s="213"/>
      <c r="O34" s="190"/>
      <c r="P34" s="190"/>
    </row>
    <row r="35" spans="2:16" x14ac:dyDescent="0.25">
      <c r="B35" s="190" t="s">
        <v>15</v>
      </c>
      <c r="C35" s="190" t="s">
        <v>308</v>
      </c>
      <c r="D35" s="190" t="s">
        <v>253</v>
      </c>
      <c r="E35" s="190" t="s">
        <v>254</v>
      </c>
      <c r="F35" s="190" t="s">
        <v>254</v>
      </c>
      <c r="G35" s="190" t="s">
        <v>255</v>
      </c>
      <c r="H35" s="190" t="s">
        <v>253</v>
      </c>
      <c r="I35" s="190" t="s">
        <v>254</v>
      </c>
      <c r="J35" s="190" t="s">
        <v>306</v>
      </c>
      <c r="K35" s="190" t="s">
        <v>262</v>
      </c>
      <c r="L35" s="190"/>
      <c r="M35" s="190"/>
      <c r="N35" s="213"/>
      <c r="O35" s="190"/>
      <c r="P35" s="190"/>
    </row>
    <row r="36" spans="2:16" x14ac:dyDescent="0.25">
      <c r="B36" s="190" t="s">
        <v>15</v>
      </c>
      <c r="C36" s="190" t="s">
        <v>309</v>
      </c>
      <c r="D36" s="190" t="s">
        <v>253</v>
      </c>
      <c r="E36" s="190" t="s">
        <v>254</v>
      </c>
      <c r="F36" s="190" t="s">
        <v>254</v>
      </c>
      <c r="G36" s="190" t="s">
        <v>255</v>
      </c>
      <c r="H36" s="190" t="s">
        <v>253</v>
      </c>
      <c r="I36" s="190" t="s">
        <v>254</v>
      </c>
      <c r="J36" s="190" t="s">
        <v>310</v>
      </c>
      <c r="K36" s="190" t="s">
        <v>262</v>
      </c>
      <c r="L36" s="190"/>
      <c r="M36" s="190"/>
      <c r="N36" s="213"/>
      <c r="O36" s="190"/>
      <c r="P36" s="190"/>
    </row>
    <row r="37" spans="2:16" x14ac:dyDescent="0.25">
      <c r="B37" s="190" t="s">
        <v>15</v>
      </c>
      <c r="C37" s="190" t="s">
        <v>311</v>
      </c>
      <c r="D37" s="190" t="s">
        <v>253</v>
      </c>
      <c r="E37" s="190" t="s">
        <v>254</v>
      </c>
      <c r="F37" s="190" t="s">
        <v>254</v>
      </c>
      <c r="G37" s="190" t="s">
        <v>255</v>
      </c>
      <c r="H37" s="190" t="s">
        <v>253</v>
      </c>
      <c r="I37" s="190" t="s">
        <v>254</v>
      </c>
      <c r="J37" s="190" t="s">
        <v>310</v>
      </c>
      <c r="K37" s="190" t="s">
        <v>262</v>
      </c>
      <c r="L37" s="190"/>
      <c r="M37" s="190"/>
      <c r="N37" s="213"/>
      <c r="O37" s="190"/>
      <c r="P37" s="190"/>
    </row>
    <row r="38" spans="2:16" x14ac:dyDescent="0.25">
      <c r="B38" s="190" t="s">
        <v>15</v>
      </c>
      <c r="C38" s="190" t="s">
        <v>312</v>
      </c>
      <c r="D38" s="190" t="s">
        <v>253</v>
      </c>
      <c r="E38" s="190" t="s">
        <v>254</v>
      </c>
      <c r="F38" s="190" t="s">
        <v>254</v>
      </c>
      <c r="G38" s="190" t="s">
        <v>255</v>
      </c>
      <c r="H38" s="190" t="s">
        <v>253</v>
      </c>
      <c r="I38" s="190" t="s">
        <v>254</v>
      </c>
      <c r="J38" s="190" t="s">
        <v>291</v>
      </c>
      <c r="K38" s="190" t="s">
        <v>262</v>
      </c>
      <c r="L38" s="190"/>
      <c r="M38" s="190"/>
      <c r="N38" s="213"/>
      <c r="O38" s="190"/>
      <c r="P38" s="190"/>
    </row>
    <row r="39" spans="2:16" x14ac:dyDescent="0.25">
      <c r="B39" s="190" t="s">
        <v>15</v>
      </c>
      <c r="C39" s="190" t="s">
        <v>313</v>
      </c>
      <c r="D39" s="190" t="s">
        <v>253</v>
      </c>
      <c r="E39" s="190" t="s">
        <v>254</v>
      </c>
      <c r="F39" s="190" t="s">
        <v>254</v>
      </c>
      <c r="G39" s="190" t="s">
        <v>255</v>
      </c>
      <c r="H39" s="190" t="s">
        <v>253</v>
      </c>
      <c r="I39" s="190" t="s">
        <v>254</v>
      </c>
      <c r="J39" s="190" t="s">
        <v>285</v>
      </c>
      <c r="K39" s="190" t="s">
        <v>262</v>
      </c>
      <c r="L39" s="190"/>
      <c r="M39" s="190"/>
      <c r="N39" s="213"/>
      <c r="O39" s="190"/>
      <c r="P39" s="190"/>
    </row>
    <row r="40" spans="2:16" x14ac:dyDescent="0.25">
      <c r="B40" s="190" t="s">
        <v>15</v>
      </c>
      <c r="C40" s="190" t="s">
        <v>314</v>
      </c>
      <c r="D40" s="190" t="s">
        <v>254</v>
      </c>
      <c r="E40" s="190" t="s">
        <v>253</v>
      </c>
      <c r="F40" s="190" t="s">
        <v>254</v>
      </c>
      <c r="G40" s="190" t="s">
        <v>255</v>
      </c>
      <c r="H40" s="190" t="s">
        <v>254</v>
      </c>
      <c r="I40" s="190" t="s">
        <v>253</v>
      </c>
      <c r="J40" s="190" t="s">
        <v>285</v>
      </c>
      <c r="K40" s="190" t="s">
        <v>262</v>
      </c>
      <c r="L40" s="190"/>
      <c r="M40" s="190"/>
      <c r="N40" s="213"/>
      <c r="O40" s="190"/>
      <c r="P40" s="190"/>
    </row>
    <row r="41" spans="2:16" x14ac:dyDescent="0.25">
      <c r="B41" s="190" t="s">
        <v>15</v>
      </c>
      <c r="C41" s="190" t="s">
        <v>315</v>
      </c>
      <c r="D41" s="190" t="s">
        <v>253</v>
      </c>
      <c r="E41" s="190" t="s">
        <v>254</v>
      </c>
      <c r="F41" s="190" t="s">
        <v>254</v>
      </c>
      <c r="G41" s="190" t="s">
        <v>255</v>
      </c>
      <c r="H41" s="190" t="s">
        <v>254</v>
      </c>
      <c r="I41" s="190" t="s">
        <v>253</v>
      </c>
      <c r="J41" s="190" t="s">
        <v>310</v>
      </c>
      <c r="K41" s="190" t="s">
        <v>262</v>
      </c>
      <c r="L41" s="190" t="s">
        <v>253</v>
      </c>
      <c r="M41" s="190" t="s">
        <v>255</v>
      </c>
      <c r="N41" s="213">
        <v>0.43069999999999997</v>
      </c>
      <c r="O41" s="190" t="s">
        <v>316</v>
      </c>
      <c r="P41" s="190" t="s">
        <v>255</v>
      </c>
    </row>
    <row r="42" spans="2:16" x14ac:dyDescent="0.25">
      <c r="B42" s="190" t="s">
        <v>15</v>
      </c>
      <c r="C42" s="190" t="s">
        <v>317</v>
      </c>
      <c r="D42" s="190" t="s">
        <v>253</v>
      </c>
      <c r="E42" s="190" t="s">
        <v>254</v>
      </c>
      <c r="F42" s="190" t="s">
        <v>254</v>
      </c>
      <c r="G42" s="190" t="s">
        <v>255</v>
      </c>
      <c r="H42" s="190" t="s">
        <v>254</v>
      </c>
      <c r="I42" s="190" t="s">
        <v>253</v>
      </c>
      <c r="J42" s="190" t="s">
        <v>310</v>
      </c>
      <c r="K42" s="190" t="s">
        <v>262</v>
      </c>
      <c r="L42" s="190" t="s">
        <v>253</v>
      </c>
      <c r="M42" s="190" t="s">
        <v>255</v>
      </c>
      <c r="N42" s="213">
        <v>5.6000000000000001E-2</v>
      </c>
      <c r="O42" s="190" t="s">
        <v>318</v>
      </c>
      <c r="P42" s="190" t="s">
        <v>255</v>
      </c>
    </row>
    <row r="43" spans="2:16" x14ac:dyDescent="0.25">
      <c r="B43" s="190" t="s">
        <v>15</v>
      </c>
      <c r="C43" s="190" t="s">
        <v>319</v>
      </c>
      <c r="D43" s="190" t="s">
        <v>253</v>
      </c>
      <c r="E43" s="190" t="s">
        <v>253</v>
      </c>
      <c r="F43" s="190" t="s">
        <v>254</v>
      </c>
      <c r="G43" s="190" t="s">
        <v>255</v>
      </c>
      <c r="H43" s="190" t="s">
        <v>254</v>
      </c>
      <c r="I43" s="190" t="s">
        <v>253</v>
      </c>
      <c r="J43" s="190" t="s">
        <v>285</v>
      </c>
      <c r="K43" s="190" t="s">
        <v>262</v>
      </c>
      <c r="L43" s="190" t="s">
        <v>253</v>
      </c>
      <c r="M43" s="190" t="s">
        <v>255</v>
      </c>
      <c r="N43" s="213">
        <v>0.33460000000000001</v>
      </c>
      <c r="O43" s="190" t="s">
        <v>320</v>
      </c>
      <c r="P43" s="190" t="s">
        <v>255</v>
      </c>
    </row>
    <row r="44" spans="2:16" x14ac:dyDescent="0.25">
      <c r="B44" s="190" t="s">
        <v>15</v>
      </c>
      <c r="C44" s="190" t="s">
        <v>321</v>
      </c>
      <c r="D44" s="190" t="s">
        <v>253</v>
      </c>
      <c r="E44" s="190" t="s">
        <v>253</v>
      </c>
      <c r="F44" s="190" t="s">
        <v>254</v>
      </c>
      <c r="G44" s="190" t="s">
        <v>255</v>
      </c>
      <c r="H44" s="190" t="s">
        <v>254</v>
      </c>
      <c r="I44" s="190" t="s">
        <v>253</v>
      </c>
      <c r="J44" s="190" t="s">
        <v>310</v>
      </c>
      <c r="K44" s="190" t="s">
        <v>262</v>
      </c>
      <c r="L44" s="190" t="s">
        <v>253</v>
      </c>
      <c r="M44" s="190" t="s">
        <v>255</v>
      </c>
      <c r="N44" s="213">
        <v>0.5</v>
      </c>
      <c r="O44" s="190" t="s">
        <v>322</v>
      </c>
      <c r="P44" s="190" t="s">
        <v>255</v>
      </c>
    </row>
    <row r="45" spans="2:16" x14ac:dyDescent="0.25">
      <c r="B45" s="190" t="s">
        <v>15</v>
      </c>
      <c r="C45" s="190" t="s">
        <v>323</v>
      </c>
      <c r="D45" s="190" t="s">
        <v>253</v>
      </c>
      <c r="E45" s="190" t="s">
        <v>254</v>
      </c>
      <c r="F45" s="190" t="s">
        <v>253</v>
      </c>
      <c r="G45" s="190" t="s">
        <v>255</v>
      </c>
      <c r="H45" s="190" t="s">
        <v>254</v>
      </c>
      <c r="I45" s="190" t="s">
        <v>253</v>
      </c>
      <c r="J45" s="190" t="s">
        <v>324</v>
      </c>
      <c r="K45" s="190" t="s">
        <v>262</v>
      </c>
      <c r="L45" s="190" t="s">
        <v>253</v>
      </c>
      <c r="M45" s="190" t="s">
        <v>255</v>
      </c>
      <c r="N45" s="213">
        <v>0.1255</v>
      </c>
      <c r="O45" s="190" t="s">
        <v>325</v>
      </c>
      <c r="P45" s="190" t="s">
        <v>255</v>
      </c>
    </row>
    <row r="46" spans="2:16" x14ac:dyDescent="0.25">
      <c r="B46" s="190" t="s">
        <v>15</v>
      </c>
      <c r="C46" s="190" t="s">
        <v>326</v>
      </c>
      <c r="D46" s="190" t="s">
        <v>253</v>
      </c>
      <c r="E46" s="190" t="s">
        <v>254</v>
      </c>
      <c r="F46" s="190" t="s">
        <v>253</v>
      </c>
      <c r="G46" s="190" t="s">
        <v>255</v>
      </c>
      <c r="H46" s="190" t="s">
        <v>254</v>
      </c>
      <c r="I46" s="190" t="s">
        <v>254</v>
      </c>
      <c r="J46" s="190"/>
      <c r="K46" s="190" t="s">
        <v>256</v>
      </c>
      <c r="L46" s="190" t="s">
        <v>253</v>
      </c>
      <c r="M46" s="190" t="s">
        <v>255</v>
      </c>
      <c r="N46" s="213">
        <v>0.5</v>
      </c>
      <c r="O46" s="190" t="s">
        <v>322</v>
      </c>
      <c r="P46" s="190" t="s">
        <v>255</v>
      </c>
    </row>
    <row r="47" spans="2:16" x14ac:dyDescent="0.25">
      <c r="B47" s="190" t="s">
        <v>15</v>
      </c>
      <c r="C47" s="190" t="s">
        <v>327</v>
      </c>
      <c r="D47" s="190" t="s">
        <v>253</v>
      </c>
      <c r="E47" s="190" t="s">
        <v>254</v>
      </c>
      <c r="F47" s="190" t="s">
        <v>254</v>
      </c>
      <c r="G47" s="190" t="s">
        <v>255</v>
      </c>
      <c r="H47" s="190" t="s">
        <v>254</v>
      </c>
      <c r="I47" s="190" t="s">
        <v>254</v>
      </c>
      <c r="J47" s="190"/>
      <c r="K47" s="190" t="s">
        <v>256</v>
      </c>
      <c r="L47" s="190" t="s">
        <v>253</v>
      </c>
      <c r="M47" s="190" t="s">
        <v>255</v>
      </c>
      <c r="N47" s="213">
        <v>0.25</v>
      </c>
      <c r="O47" s="190" t="s">
        <v>322</v>
      </c>
      <c r="P47" s="190" t="s">
        <v>255</v>
      </c>
    </row>
    <row r="48" spans="2:16" x14ac:dyDescent="0.25">
      <c r="B48" s="190" t="s">
        <v>15</v>
      </c>
      <c r="C48" s="190" t="s">
        <v>328</v>
      </c>
      <c r="D48" s="190" t="s">
        <v>254</v>
      </c>
      <c r="E48" s="190" t="s">
        <v>253</v>
      </c>
      <c r="F48" s="190" t="s">
        <v>254</v>
      </c>
      <c r="G48" s="190" t="s">
        <v>255</v>
      </c>
      <c r="H48" s="190" t="s">
        <v>254</v>
      </c>
      <c r="I48" s="190" t="s">
        <v>254</v>
      </c>
      <c r="J48" s="190"/>
      <c r="K48" s="190" t="s">
        <v>256</v>
      </c>
      <c r="L48" s="190" t="s">
        <v>253</v>
      </c>
      <c r="M48" s="190" t="s">
        <v>255</v>
      </c>
      <c r="N48" s="213">
        <v>1</v>
      </c>
      <c r="O48" s="190" t="s">
        <v>329</v>
      </c>
      <c r="P48" s="190" t="s">
        <v>255</v>
      </c>
    </row>
    <row r="49" spans="2:16" x14ac:dyDescent="0.25">
      <c r="B49" s="190" t="s">
        <v>15</v>
      </c>
      <c r="C49" s="190" t="s">
        <v>330</v>
      </c>
      <c r="D49" s="190" t="s">
        <v>253</v>
      </c>
      <c r="E49" s="190" t="s">
        <v>254</v>
      </c>
      <c r="F49" s="190" t="s">
        <v>254</v>
      </c>
      <c r="G49" s="190" t="s">
        <v>255</v>
      </c>
      <c r="H49" s="190" t="s">
        <v>254</v>
      </c>
      <c r="I49" s="190" t="s">
        <v>254</v>
      </c>
      <c r="J49" s="190"/>
      <c r="K49" s="190" t="s">
        <v>256</v>
      </c>
      <c r="L49" s="190" t="s">
        <v>254</v>
      </c>
      <c r="M49" s="190"/>
      <c r="N49" s="213"/>
      <c r="O49" s="190" t="s">
        <v>331</v>
      </c>
      <c r="P49" s="190" t="s">
        <v>285</v>
      </c>
    </row>
    <row r="50" spans="2:16" x14ac:dyDescent="0.25">
      <c r="B50" s="190" t="s">
        <v>15</v>
      </c>
      <c r="C50" s="190" t="s">
        <v>332</v>
      </c>
      <c r="D50" s="190" t="s">
        <v>253</v>
      </c>
      <c r="E50" s="190" t="s">
        <v>253</v>
      </c>
      <c r="F50" s="190" t="s">
        <v>253</v>
      </c>
      <c r="G50" s="190" t="s">
        <v>255</v>
      </c>
      <c r="H50" s="190" t="s">
        <v>254</v>
      </c>
      <c r="I50" s="190" t="s">
        <v>254</v>
      </c>
      <c r="J50" s="190"/>
      <c r="K50" s="190" t="s">
        <v>256</v>
      </c>
      <c r="L50" s="190" t="s">
        <v>253</v>
      </c>
      <c r="M50" s="190" t="s">
        <v>255</v>
      </c>
      <c r="N50" s="213">
        <v>0.59499999999999997</v>
      </c>
      <c r="O50" s="190" t="s">
        <v>333</v>
      </c>
      <c r="P50" s="190" t="s">
        <v>255</v>
      </c>
    </row>
    <row r="51" spans="2:16" x14ac:dyDescent="0.25">
      <c r="B51" s="190" t="s">
        <v>15</v>
      </c>
      <c r="C51" s="190" t="s">
        <v>334</v>
      </c>
      <c r="D51" s="190" t="s">
        <v>253</v>
      </c>
      <c r="E51" s="190" t="s">
        <v>254</v>
      </c>
      <c r="F51" s="190" t="s">
        <v>254</v>
      </c>
      <c r="G51" s="190" t="s">
        <v>255</v>
      </c>
      <c r="H51" s="190" t="s">
        <v>254</v>
      </c>
      <c r="I51" s="190" t="s">
        <v>254</v>
      </c>
      <c r="J51" s="190"/>
      <c r="K51" s="190" t="s">
        <v>256</v>
      </c>
      <c r="L51" s="190" t="s">
        <v>253</v>
      </c>
      <c r="M51" s="190" t="s">
        <v>255</v>
      </c>
      <c r="N51" s="213">
        <v>1</v>
      </c>
      <c r="O51" s="190" t="s">
        <v>335</v>
      </c>
      <c r="P51" s="190" t="s">
        <v>255</v>
      </c>
    </row>
    <row r="52" spans="2:16" x14ac:dyDescent="0.25">
      <c r="B52" s="190" t="s">
        <v>15</v>
      </c>
      <c r="C52" s="190" t="s">
        <v>336</v>
      </c>
      <c r="D52" s="190" t="s">
        <v>254</v>
      </c>
      <c r="E52" s="190" t="s">
        <v>253</v>
      </c>
      <c r="F52" s="190" t="s">
        <v>253</v>
      </c>
      <c r="G52" s="190" t="s">
        <v>255</v>
      </c>
      <c r="H52" s="190" t="s">
        <v>254</v>
      </c>
      <c r="I52" s="190" t="s">
        <v>254</v>
      </c>
      <c r="J52" s="190"/>
      <c r="K52" s="190" t="s">
        <v>256</v>
      </c>
      <c r="L52" s="190" t="s">
        <v>254</v>
      </c>
      <c r="M52" s="190"/>
      <c r="N52" s="213"/>
      <c r="O52" s="190" t="s">
        <v>337</v>
      </c>
      <c r="P52" s="190" t="s">
        <v>255</v>
      </c>
    </row>
    <row r="53" spans="2:16" x14ac:dyDescent="0.25">
      <c r="B53" s="190" t="s">
        <v>15</v>
      </c>
      <c r="C53" s="190" t="s">
        <v>338</v>
      </c>
      <c r="D53" s="190" t="s">
        <v>254</v>
      </c>
      <c r="E53" s="190" t="s">
        <v>253</v>
      </c>
      <c r="F53" s="190" t="s">
        <v>253</v>
      </c>
      <c r="G53" s="190" t="s">
        <v>255</v>
      </c>
      <c r="H53" s="190" t="s">
        <v>254</v>
      </c>
      <c r="I53" s="190" t="s">
        <v>254</v>
      </c>
      <c r="J53" s="190"/>
      <c r="K53" s="190" t="s">
        <v>256</v>
      </c>
      <c r="L53" s="190" t="s">
        <v>253</v>
      </c>
      <c r="M53" s="190" t="s">
        <v>255</v>
      </c>
      <c r="N53" s="213">
        <v>1</v>
      </c>
      <c r="O53" s="190" t="s">
        <v>339</v>
      </c>
      <c r="P53" s="190" t="s">
        <v>255</v>
      </c>
    </row>
    <row r="54" spans="2:16" x14ac:dyDescent="0.25">
      <c r="B54" s="190" t="s">
        <v>15</v>
      </c>
      <c r="C54" s="190" t="s">
        <v>340</v>
      </c>
      <c r="D54" s="190" t="s">
        <v>253</v>
      </c>
      <c r="E54" s="190" t="s">
        <v>254</v>
      </c>
      <c r="F54" s="190" t="s">
        <v>254</v>
      </c>
      <c r="G54" s="190" t="s">
        <v>255</v>
      </c>
      <c r="H54" s="190" t="s">
        <v>254</v>
      </c>
      <c r="I54" s="190" t="s">
        <v>254</v>
      </c>
      <c r="J54" s="190"/>
      <c r="K54" s="190" t="s">
        <v>256</v>
      </c>
      <c r="L54" s="190" t="s">
        <v>253</v>
      </c>
      <c r="M54" s="190" t="s">
        <v>255</v>
      </c>
      <c r="N54" s="213">
        <v>0.50009999999999999</v>
      </c>
      <c r="O54" s="190" t="s">
        <v>341</v>
      </c>
      <c r="P54" s="190" t="s">
        <v>255</v>
      </c>
    </row>
    <row r="55" spans="2:16" x14ac:dyDescent="0.25">
      <c r="B55" s="190" t="s">
        <v>15</v>
      </c>
      <c r="C55" s="190" t="s">
        <v>342</v>
      </c>
      <c r="D55" s="190" t="s">
        <v>253</v>
      </c>
      <c r="E55" s="190" t="s">
        <v>254</v>
      </c>
      <c r="F55" s="190" t="s">
        <v>254</v>
      </c>
      <c r="G55" s="190" t="s">
        <v>255</v>
      </c>
      <c r="H55" s="190" t="s">
        <v>254</v>
      </c>
      <c r="I55" s="190" t="s">
        <v>254</v>
      </c>
      <c r="J55" s="190"/>
      <c r="K55" s="190" t="s">
        <v>256</v>
      </c>
      <c r="L55" s="190" t="s">
        <v>253</v>
      </c>
      <c r="M55" s="190" t="s">
        <v>255</v>
      </c>
      <c r="N55" s="213">
        <v>0.35</v>
      </c>
      <c r="O55" s="190" t="s">
        <v>343</v>
      </c>
      <c r="P55" s="190" t="s">
        <v>255</v>
      </c>
    </row>
    <row r="56" spans="2:16" x14ac:dyDescent="0.25">
      <c r="B56" s="190" t="s">
        <v>15</v>
      </c>
      <c r="C56" s="190" t="s">
        <v>344</v>
      </c>
      <c r="D56" s="190" t="s">
        <v>253</v>
      </c>
      <c r="E56" s="190" t="s">
        <v>254</v>
      </c>
      <c r="F56" s="190" t="s">
        <v>254</v>
      </c>
      <c r="G56" s="190" t="s">
        <v>255</v>
      </c>
      <c r="H56" s="190" t="s">
        <v>254</v>
      </c>
      <c r="I56" s="190" t="s">
        <v>254</v>
      </c>
      <c r="J56" s="190"/>
      <c r="K56" s="190" t="s">
        <v>256</v>
      </c>
      <c r="L56" s="190" t="s">
        <v>254</v>
      </c>
      <c r="M56" s="190"/>
      <c r="N56" s="213"/>
      <c r="O56" s="190" t="s">
        <v>345</v>
      </c>
      <c r="P56" s="190" t="s">
        <v>346</v>
      </c>
    </row>
    <row r="57" spans="2:16" x14ac:dyDescent="0.25">
      <c r="B57" s="190" t="s">
        <v>15</v>
      </c>
      <c r="C57" s="190" t="s">
        <v>347</v>
      </c>
      <c r="D57" s="190" t="s">
        <v>253</v>
      </c>
      <c r="E57" s="190" t="s">
        <v>254</v>
      </c>
      <c r="F57" s="190" t="s">
        <v>254</v>
      </c>
      <c r="G57" s="190" t="s">
        <v>255</v>
      </c>
      <c r="H57" s="190" t="s">
        <v>254</v>
      </c>
      <c r="I57" s="190" t="s">
        <v>254</v>
      </c>
      <c r="J57" s="190"/>
      <c r="K57" s="190" t="s">
        <v>256</v>
      </c>
      <c r="L57" s="190" t="s">
        <v>253</v>
      </c>
      <c r="M57" s="190" t="s">
        <v>255</v>
      </c>
      <c r="N57" s="213">
        <v>1</v>
      </c>
      <c r="O57" s="190" t="s">
        <v>348</v>
      </c>
      <c r="P57" s="190" t="s">
        <v>255</v>
      </c>
    </row>
    <row r="58" spans="2:16" x14ac:dyDescent="0.25">
      <c r="B58" s="190" t="s">
        <v>15</v>
      </c>
      <c r="C58" s="190" t="s">
        <v>349</v>
      </c>
      <c r="D58" s="190" t="s">
        <v>253</v>
      </c>
      <c r="E58" s="190" t="s">
        <v>254</v>
      </c>
      <c r="F58" s="190" t="s">
        <v>253</v>
      </c>
      <c r="G58" s="190" t="s">
        <v>255</v>
      </c>
      <c r="H58" s="190" t="s">
        <v>254</v>
      </c>
      <c r="I58" s="190" t="s">
        <v>254</v>
      </c>
      <c r="J58" s="190"/>
      <c r="K58" s="190" t="s">
        <v>256</v>
      </c>
      <c r="L58" s="190" t="s">
        <v>253</v>
      </c>
      <c r="M58" s="190" t="s">
        <v>255</v>
      </c>
      <c r="N58" s="213">
        <v>0.85</v>
      </c>
      <c r="O58" s="190" t="s">
        <v>348</v>
      </c>
      <c r="P58" s="190" t="s">
        <v>255</v>
      </c>
    </row>
    <row r="59" spans="2:16" x14ac:dyDescent="0.25">
      <c r="B59" s="190" t="s">
        <v>15</v>
      </c>
      <c r="C59" s="190" t="s">
        <v>350</v>
      </c>
      <c r="D59" s="190" t="s">
        <v>254</v>
      </c>
      <c r="E59" s="190" t="s">
        <v>253</v>
      </c>
      <c r="F59" s="190" t="s">
        <v>254</v>
      </c>
      <c r="G59" s="190" t="s">
        <v>255</v>
      </c>
      <c r="H59" s="190" t="s">
        <v>254</v>
      </c>
      <c r="I59" s="190" t="s">
        <v>254</v>
      </c>
      <c r="J59" s="190"/>
      <c r="K59" s="190" t="s">
        <v>256</v>
      </c>
      <c r="L59" s="190" t="s">
        <v>254</v>
      </c>
      <c r="M59" s="190"/>
      <c r="N59" s="213"/>
      <c r="O59" s="190" t="s">
        <v>351</v>
      </c>
      <c r="P59" s="190" t="s">
        <v>255</v>
      </c>
    </row>
    <row r="60" spans="2:16" x14ac:dyDescent="0.25">
      <c r="B60" s="190" t="s">
        <v>15</v>
      </c>
      <c r="C60" s="190" t="s">
        <v>352</v>
      </c>
      <c r="D60" s="190" t="s">
        <v>253</v>
      </c>
      <c r="E60" s="190" t="s">
        <v>254</v>
      </c>
      <c r="F60" s="190" t="s">
        <v>254</v>
      </c>
      <c r="G60" s="190" t="s">
        <v>255</v>
      </c>
      <c r="H60" s="190" t="s">
        <v>254</v>
      </c>
      <c r="I60" s="190" t="s">
        <v>254</v>
      </c>
      <c r="J60" s="190"/>
      <c r="K60" s="190" t="s">
        <v>256</v>
      </c>
      <c r="L60" s="190" t="s">
        <v>253</v>
      </c>
      <c r="M60" s="190" t="s">
        <v>255</v>
      </c>
      <c r="N60" s="213">
        <v>0.5</v>
      </c>
      <c r="O60" s="190" t="s">
        <v>348</v>
      </c>
      <c r="P60" s="190" t="s">
        <v>255</v>
      </c>
    </row>
    <row r="61" spans="2:16" x14ac:dyDescent="0.25">
      <c r="B61" s="190" t="s">
        <v>15</v>
      </c>
      <c r="C61" s="190" t="s">
        <v>353</v>
      </c>
      <c r="D61" s="190" t="s">
        <v>253</v>
      </c>
      <c r="E61" s="190" t="s">
        <v>254</v>
      </c>
      <c r="F61" s="190" t="s">
        <v>254</v>
      </c>
      <c r="G61" s="190" t="s">
        <v>255</v>
      </c>
      <c r="H61" s="190" t="s">
        <v>254</v>
      </c>
      <c r="I61" s="190" t="s">
        <v>254</v>
      </c>
      <c r="J61" s="190"/>
      <c r="K61" s="190" t="s">
        <v>256</v>
      </c>
      <c r="L61" s="190" t="s">
        <v>253</v>
      </c>
      <c r="M61" s="190" t="s">
        <v>255</v>
      </c>
      <c r="N61" s="213">
        <v>0.5</v>
      </c>
      <c r="O61" s="190" t="s">
        <v>354</v>
      </c>
      <c r="P61" s="190" t="s">
        <v>255</v>
      </c>
    </row>
    <row r="62" spans="2:16" x14ac:dyDescent="0.25">
      <c r="B62" s="190" t="s">
        <v>15</v>
      </c>
      <c r="C62" s="190" t="s">
        <v>355</v>
      </c>
      <c r="D62" s="190" t="s">
        <v>253</v>
      </c>
      <c r="E62" s="190" t="s">
        <v>254</v>
      </c>
      <c r="F62" s="190" t="s">
        <v>254</v>
      </c>
      <c r="G62" s="190" t="s">
        <v>255</v>
      </c>
      <c r="H62" s="190" t="s">
        <v>254</v>
      </c>
      <c r="I62" s="190" t="s">
        <v>254</v>
      </c>
      <c r="J62" s="190"/>
      <c r="K62" s="190" t="s">
        <v>256</v>
      </c>
      <c r="L62" s="190" t="s">
        <v>254</v>
      </c>
      <c r="M62" s="190"/>
      <c r="N62" s="213"/>
      <c r="O62" s="190" t="s">
        <v>331</v>
      </c>
      <c r="P62" s="190" t="s">
        <v>285</v>
      </c>
    </row>
    <row r="63" spans="2:16" x14ac:dyDescent="0.25">
      <c r="B63" s="190" t="s">
        <v>15</v>
      </c>
      <c r="C63" s="190" t="s">
        <v>356</v>
      </c>
      <c r="D63" s="190" t="s">
        <v>253</v>
      </c>
      <c r="E63" s="190" t="s">
        <v>254</v>
      </c>
      <c r="F63" s="190" t="s">
        <v>253</v>
      </c>
      <c r="G63" s="190" t="s">
        <v>255</v>
      </c>
      <c r="H63" s="190" t="s">
        <v>254</v>
      </c>
      <c r="I63" s="190" t="s">
        <v>254</v>
      </c>
      <c r="J63" s="190"/>
      <c r="K63" s="190" t="s">
        <v>256</v>
      </c>
      <c r="L63" s="190" t="s">
        <v>253</v>
      </c>
      <c r="M63" s="190" t="s">
        <v>255</v>
      </c>
      <c r="N63" s="213">
        <v>1</v>
      </c>
      <c r="O63" s="190" t="s">
        <v>357</v>
      </c>
      <c r="P63" s="190" t="s">
        <v>255</v>
      </c>
    </row>
    <row r="64" spans="2:16" x14ac:dyDescent="0.25">
      <c r="B64" s="190" t="s">
        <v>15</v>
      </c>
      <c r="C64" s="190" t="s">
        <v>358</v>
      </c>
      <c r="D64" s="190" t="s">
        <v>253</v>
      </c>
      <c r="E64" s="190" t="s">
        <v>253</v>
      </c>
      <c r="F64" s="190" t="s">
        <v>254</v>
      </c>
      <c r="G64" s="190" t="s">
        <v>255</v>
      </c>
      <c r="H64" s="190" t="s">
        <v>254</v>
      </c>
      <c r="I64" s="190" t="s">
        <v>254</v>
      </c>
      <c r="J64" s="190"/>
      <c r="K64" s="190" t="s">
        <v>256</v>
      </c>
      <c r="L64" s="190" t="s">
        <v>254</v>
      </c>
      <c r="M64" s="190"/>
      <c r="N64" s="213"/>
      <c r="O64" s="190" t="s">
        <v>359</v>
      </c>
      <c r="P64" s="190" t="s">
        <v>255</v>
      </c>
    </row>
    <row r="65" spans="2:16" x14ac:dyDescent="0.25">
      <c r="B65" s="190" t="s">
        <v>15</v>
      </c>
      <c r="C65" s="190" t="s">
        <v>360</v>
      </c>
      <c r="D65" s="190" t="s">
        <v>253</v>
      </c>
      <c r="E65" s="190" t="s">
        <v>253</v>
      </c>
      <c r="F65" s="190" t="s">
        <v>254</v>
      </c>
      <c r="G65" s="190" t="s">
        <v>255</v>
      </c>
      <c r="H65" s="190" t="s">
        <v>254</v>
      </c>
      <c r="I65" s="190" t="s">
        <v>254</v>
      </c>
      <c r="J65" s="190"/>
      <c r="K65" s="190" t="s">
        <v>256</v>
      </c>
      <c r="L65" s="190" t="s">
        <v>253</v>
      </c>
      <c r="M65" s="190" t="s">
        <v>255</v>
      </c>
      <c r="N65" s="213">
        <v>0.1</v>
      </c>
      <c r="O65" s="190" t="s">
        <v>361</v>
      </c>
      <c r="P65" s="190" t="s">
        <v>255</v>
      </c>
    </row>
    <row r="66" spans="2:16" x14ac:dyDescent="0.25">
      <c r="B66" s="190" t="s">
        <v>15</v>
      </c>
      <c r="C66" s="190" t="s">
        <v>362</v>
      </c>
      <c r="D66" s="190" t="s">
        <v>253</v>
      </c>
      <c r="E66" s="190" t="s">
        <v>254</v>
      </c>
      <c r="F66" s="190" t="s">
        <v>253</v>
      </c>
      <c r="G66" s="190" t="s">
        <v>255</v>
      </c>
      <c r="H66" s="190" t="s">
        <v>254</v>
      </c>
      <c r="I66" s="190" t="s">
        <v>254</v>
      </c>
      <c r="J66" s="190"/>
      <c r="K66" s="190" t="s">
        <v>256</v>
      </c>
      <c r="L66" s="190" t="s">
        <v>253</v>
      </c>
      <c r="M66" s="190" t="s">
        <v>255</v>
      </c>
      <c r="N66" s="213">
        <v>1</v>
      </c>
      <c r="O66" s="190" t="s">
        <v>363</v>
      </c>
      <c r="P66" s="190" t="s">
        <v>255</v>
      </c>
    </row>
    <row r="67" spans="2:16" x14ac:dyDescent="0.25">
      <c r="B67" s="190" t="s">
        <v>15</v>
      </c>
      <c r="C67" s="190" t="s">
        <v>364</v>
      </c>
      <c r="D67" s="190" t="s">
        <v>253</v>
      </c>
      <c r="E67" s="190" t="s">
        <v>254</v>
      </c>
      <c r="F67" s="190" t="s">
        <v>254</v>
      </c>
      <c r="G67" s="190" t="s">
        <v>255</v>
      </c>
      <c r="H67" s="190" t="s">
        <v>254</v>
      </c>
      <c r="I67" s="190" t="s">
        <v>254</v>
      </c>
      <c r="J67" s="190"/>
      <c r="K67" s="190" t="s">
        <v>256</v>
      </c>
      <c r="L67" s="190" t="s">
        <v>253</v>
      </c>
      <c r="M67" s="190" t="s">
        <v>255</v>
      </c>
      <c r="N67" s="213">
        <v>1</v>
      </c>
      <c r="O67" s="190" t="s">
        <v>365</v>
      </c>
      <c r="P67" s="190" t="s">
        <v>255</v>
      </c>
    </row>
    <row r="68" spans="2:16" x14ac:dyDescent="0.25">
      <c r="B68" s="190" t="s">
        <v>15</v>
      </c>
      <c r="C68" s="190" t="s">
        <v>366</v>
      </c>
      <c r="D68" s="190" t="s">
        <v>253</v>
      </c>
      <c r="E68" s="190" t="s">
        <v>253</v>
      </c>
      <c r="F68" s="190" t="s">
        <v>253</v>
      </c>
      <c r="G68" s="190" t="s">
        <v>255</v>
      </c>
      <c r="H68" s="190" t="s">
        <v>254</v>
      </c>
      <c r="I68" s="190" t="s">
        <v>254</v>
      </c>
      <c r="J68" s="190"/>
      <c r="K68" s="190" t="s">
        <v>256</v>
      </c>
      <c r="L68" s="190" t="s">
        <v>253</v>
      </c>
      <c r="M68" s="190" t="s">
        <v>255</v>
      </c>
      <c r="N68" s="213">
        <v>0.72</v>
      </c>
      <c r="O68" s="190" t="s">
        <v>365</v>
      </c>
      <c r="P68" s="190" t="s">
        <v>255</v>
      </c>
    </row>
    <row r="69" spans="2:16" x14ac:dyDescent="0.25">
      <c r="B69" s="190" t="s">
        <v>15</v>
      </c>
      <c r="C69" s="190" t="s">
        <v>367</v>
      </c>
      <c r="D69" s="190" t="s">
        <v>253</v>
      </c>
      <c r="E69" s="190" t="s">
        <v>254</v>
      </c>
      <c r="F69" s="190" t="s">
        <v>254</v>
      </c>
      <c r="G69" s="190" t="s">
        <v>255</v>
      </c>
      <c r="H69" s="190" t="s">
        <v>254</v>
      </c>
      <c r="I69" s="190" t="s">
        <v>254</v>
      </c>
      <c r="J69" s="190"/>
      <c r="K69" s="190" t="s">
        <v>256</v>
      </c>
      <c r="L69" s="190" t="s">
        <v>253</v>
      </c>
      <c r="M69" s="190" t="s">
        <v>255</v>
      </c>
      <c r="N69" s="213">
        <v>0.27500000000000002</v>
      </c>
      <c r="O69" s="190" t="s">
        <v>368</v>
      </c>
      <c r="P69" s="190" t="s">
        <v>255</v>
      </c>
    </row>
    <row r="70" spans="2:16" x14ac:dyDescent="0.25">
      <c r="B70" s="190" t="s">
        <v>15</v>
      </c>
      <c r="C70" s="190" t="s">
        <v>369</v>
      </c>
      <c r="D70" s="190" t="s">
        <v>253</v>
      </c>
      <c r="E70" s="190" t="s">
        <v>253</v>
      </c>
      <c r="F70" s="190" t="s">
        <v>254</v>
      </c>
      <c r="G70" s="190" t="s">
        <v>255</v>
      </c>
      <c r="H70" s="190" t="s">
        <v>254</v>
      </c>
      <c r="I70" s="190" t="s">
        <v>254</v>
      </c>
      <c r="J70" s="190"/>
      <c r="K70" s="190" t="s">
        <v>256</v>
      </c>
      <c r="L70" s="190" t="s">
        <v>253</v>
      </c>
      <c r="M70" s="190" t="s">
        <v>255</v>
      </c>
      <c r="N70" s="213">
        <v>0.35</v>
      </c>
      <c r="O70" s="190" t="s">
        <v>370</v>
      </c>
      <c r="P70" s="190" t="s">
        <v>255</v>
      </c>
    </row>
    <row r="71" spans="2:16" x14ac:dyDescent="0.25">
      <c r="B71" s="190" t="s">
        <v>15</v>
      </c>
      <c r="C71" s="190" t="s">
        <v>371</v>
      </c>
      <c r="D71" s="190" t="s">
        <v>254</v>
      </c>
      <c r="E71" s="190" t="s">
        <v>253</v>
      </c>
      <c r="F71" s="190" t="s">
        <v>254</v>
      </c>
      <c r="G71" s="190" t="s">
        <v>255</v>
      </c>
      <c r="H71" s="190" t="s">
        <v>254</v>
      </c>
      <c r="I71" s="190" t="s">
        <v>254</v>
      </c>
      <c r="J71" s="190"/>
      <c r="K71" s="190" t="s">
        <v>256</v>
      </c>
      <c r="L71" s="190" t="s">
        <v>253</v>
      </c>
      <c r="M71" s="190" t="s">
        <v>255</v>
      </c>
      <c r="N71" s="213">
        <v>1</v>
      </c>
      <c r="O71" s="190" t="s">
        <v>372</v>
      </c>
      <c r="P71" s="190" t="s">
        <v>255</v>
      </c>
    </row>
    <row r="72" spans="2:16" x14ac:dyDescent="0.25">
      <c r="B72" s="190" t="s">
        <v>15</v>
      </c>
      <c r="C72" s="190" t="s">
        <v>373</v>
      </c>
      <c r="D72" s="190" t="s">
        <v>253</v>
      </c>
      <c r="E72" s="190" t="s">
        <v>253</v>
      </c>
      <c r="F72" s="190" t="s">
        <v>253</v>
      </c>
      <c r="G72" s="190" t="s">
        <v>255</v>
      </c>
      <c r="H72" s="190" t="s">
        <v>254</v>
      </c>
      <c r="I72" s="190" t="s">
        <v>254</v>
      </c>
      <c r="J72" s="190"/>
      <c r="K72" s="190" t="s">
        <v>256</v>
      </c>
      <c r="L72" s="190" t="s">
        <v>253</v>
      </c>
      <c r="M72" s="190" t="s">
        <v>255</v>
      </c>
      <c r="N72" s="213">
        <v>1</v>
      </c>
      <c r="O72" s="190" t="s">
        <v>365</v>
      </c>
      <c r="P72" s="190" t="s">
        <v>255</v>
      </c>
    </row>
    <row r="73" spans="2:16" x14ac:dyDescent="0.25">
      <c r="B73" s="190" t="s">
        <v>15</v>
      </c>
      <c r="C73" s="190" t="s">
        <v>374</v>
      </c>
      <c r="D73" s="190" t="s">
        <v>253</v>
      </c>
      <c r="E73" s="190" t="s">
        <v>254</v>
      </c>
      <c r="F73" s="190" t="s">
        <v>254</v>
      </c>
      <c r="G73" s="190" t="s">
        <v>255</v>
      </c>
      <c r="H73" s="190" t="s">
        <v>254</v>
      </c>
      <c r="I73" s="190" t="s">
        <v>254</v>
      </c>
      <c r="J73" s="190"/>
      <c r="K73" s="190" t="s">
        <v>256</v>
      </c>
      <c r="L73" s="190" t="s">
        <v>254</v>
      </c>
      <c r="M73" s="190"/>
      <c r="N73" s="213"/>
      <c r="O73" s="190" t="s">
        <v>331</v>
      </c>
      <c r="P73" s="190" t="s">
        <v>285</v>
      </c>
    </row>
    <row r="74" spans="2:16" x14ac:dyDescent="0.25">
      <c r="B74" s="190" t="s">
        <v>15</v>
      </c>
      <c r="C74" s="190" t="s">
        <v>375</v>
      </c>
      <c r="D74" s="190" t="s">
        <v>253</v>
      </c>
      <c r="E74" s="190" t="s">
        <v>253</v>
      </c>
      <c r="F74" s="190" t="s">
        <v>254</v>
      </c>
      <c r="G74" s="190" t="s">
        <v>255</v>
      </c>
      <c r="H74" s="190" t="s">
        <v>254</v>
      </c>
      <c r="I74" s="190" t="s">
        <v>254</v>
      </c>
      <c r="J74" s="190"/>
      <c r="K74" s="190" t="s">
        <v>256</v>
      </c>
      <c r="L74" s="190" t="s">
        <v>253</v>
      </c>
      <c r="M74" s="190" t="s">
        <v>255</v>
      </c>
      <c r="N74" s="213">
        <v>1</v>
      </c>
      <c r="O74" s="190" t="s">
        <v>376</v>
      </c>
      <c r="P74" s="190" t="s">
        <v>255</v>
      </c>
    </row>
    <row r="75" spans="2:16" x14ac:dyDescent="0.25">
      <c r="B75" s="190" t="s">
        <v>15</v>
      </c>
      <c r="C75" s="190" t="s">
        <v>377</v>
      </c>
      <c r="D75" s="190" t="s">
        <v>253</v>
      </c>
      <c r="E75" s="190" t="s">
        <v>254</v>
      </c>
      <c r="F75" s="190" t="s">
        <v>254</v>
      </c>
      <c r="G75" s="190" t="s">
        <v>255</v>
      </c>
      <c r="H75" s="190" t="s">
        <v>254</v>
      </c>
      <c r="I75" s="190" t="s">
        <v>254</v>
      </c>
      <c r="J75" s="190"/>
      <c r="K75" s="190" t="s">
        <v>256</v>
      </c>
      <c r="L75" s="190" t="s">
        <v>254</v>
      </c>
      <c r="M75" s="190"/>
      <c r="N75" s="213"/>
      <c r="O75" s="190" t="s">
        <v>331</v>
      </c>
      <c r="P75" s="190" t="s">
        <v>285</v>
      </c>
    </row>
    <row r="76" spans="2:16" x14ac:dyDescent="0.25">
      <c r="B76" s="190" t="s">
        <v>15</v>
      </c>
      <c r="C76" s="190" t="s">
        <v>378</v>
      </c>
      <c r="D76" s="190" t="s">
        <v>253</v>
      </c>
      <c r="E76" s="190" t="s">
        <v>254</v>
      </c>
      <c r="F76" s="190" t="s">
        <v>254</v>
      </c>
      <c r="G76" s="190" t="s">
        <v>255</v>
      </c>
      <c r="H76" s="190" t="s">
        <v>254</v>
      </c>
      <c r="I76" s="190" t="s">
        <v>254</v>
      </c>
      <c r="J76" s="190"/>
      <c r="K76" s="190" t="s">
        <v>256</v>
      </c>
      <c r="L76" s="190" t="s">
        <v>254</v>
      </c>
      <c r="M76" s="190"/>
      <c r="N76" s="213"/>
      <c r="O76" s="190" t="s">
        <v>331</v>
      </c>
      <c r="P76" s="190" t="s">
        <v>285</v>
      </c>
    </row>
    <row r="77" spans="2:16" x14ac:dyDescent="0.25">
      <c r="B77" s="190" t="s">
        <v>15</v>
      </c>
      <c r="C77" s="190" t="s">
        <v>379</v>
      </c>
      <c r="D77" s="190" t="s">
        <v>254</v>
      </c>
      <c r="E77" s="190" t="s">
        <v>253</v>
      </c>
      <c r="F77" s="190" t="s">
        <v>254</v>
      </c>
      <c r="G77" s="190" t="s">
        <v>255</v>
      </c>
      <c r="H77" s="190" t="s">
        <v>254</v>
      </c>
      <c r="I77" s="190" t="s">
        <v>254</v>
      </c>
      <c r="J77" s="190"/>
      <c r="K77" s="190" t="s">
        <v>256</v>
      </c>
      <c r="L77" s="190" t="s">
        <v>254</v>
      </c>
      <c r="M77" s="190"/>
      <c r="N77" s="213"/>
      <c r="O77" s="190" t="s">
        <v>380</v>
      </c>
      <c r="P77" s="190" t="s">
        <v>255</v>
      </c>
    </row>
    <row r="78" spans="2:16" x14ac:dyDescent="0.25">
      <c r="B78" s="190" t="s">
        <v>15</v>
      </c>
      <c r="C78" s="190" t="s">
        <v>381</v>
      </c>
      <c r="D78" s="190" t="s">
        <v>253</v>
      </c>
      <c r="E78" s="190" t="s">
        <v>253</v>
      </c>
      <c r="F78" s="190" t="s">
        <v>254</v>
      </c>
      <c r="G78" s="190" t="s">
        <v>255</v>
      </c>
      <c r="H78" s="190" t="s">
        <v>254</v>
      </c>
      <c r="I78" s="190" t="s">
        <v>254</v>
      </c>
      <c r="J78" s="190"/>
      <c r="K78" s="190" t="s">
        <v>256</v>
      </c>
      <c r="L78" s="190" t="s">
        <v>253</v>
      </c>
      <c r="M78" s="190" t="s">
        <v>255</v>
      </c>
      <c r="N78" s="213">
        <v>0.51</v>
      </c>
      <c r="O78" s="190" t="s">
        <v>322</v>
      </c>
      <c r="P78" s="190" t="s">
        <v>255</v>
      </c>
    </row>
    <row r="79" spans="2:16" x14ac:dyDescent="0.25">
      <c r="B79" s="190" t="s">
        <v>15</v>
      </c>
      <c r="C79" s="190" t="s">
        <v>382</v>
      </c>
      <c r="D79" s="190" t="s">
        <v>253</v>
      </c>
      <c r="E79" s="190" t="s">
        <v>254</v>
      </c>
      <c r="F79" s="190" t="s">
        <v>254</v>
      </c>
      <c r="G79" s="190" t="s">
        <v>255</v>
      </c>
      <c r="H79" s="190" t="s">
        <v>254</v>
      </c>
      <c r="I79" s="190" t="s">
        <v>254</v>
      </c>
      <c r="J79" s="190"/>
      <c r="K79" s="190" t="s">
        <v>256</v>
      </c>
      <c r="L79" s="190" t="s">
        <v>253</v>
      </c>
      <c r="M79" s="190" t="s">
        <v>255</v>
      </c>
      <c r="N79" s="213">
        <v>1</v>
      </c>
      <c r="O79" s="190" t="s">
        <v>383</v>
      </c>
      <c r="P79" s="190" t="s">
        <v>255</v>
      </c>
    </row>
    <row r="80" spans="2:16" x14ac:dyDescent="0.25">
      <c r="B80" s="190" t="s">
        <v>15</v>
      </c>
      <c r="C80" s="190" t="s">
        <v>384</v>
      </c>
      <c r="D80" s="190" t="s">
        <v>253</v>
      </c>
      <c r="E80" s="190" t="s">
        <v>253</v>
      </c>
      <c r="F80" s="190" t="s">
        <v>254</v>
      </c>
      <c r="G80" s="190" t="s">
        <v>255</v>
      </c>
      <c r="H80" s="190" t="s">
        <v>254</v>
      </c>
      <c r="I80" s="190" t="s">
        <v>254</v>
      </c>
      <c r="J80" s="190"/>
      <c r="K80" s="190" t="s">
        <v>256</v>
      </c>
      <c r="L80" s="190" t="s">
        <v>253</v>
      </c>
      <c r="M80" s="190" t="s">
        <v>255</v>
      </c>
      <c r="N80" s="213">
        <v>0.64</v>
      </c>
      <c r="O80" s="190" t="s">
        <v>385</v>
      </c>
      <c r="P80" s="190" t="s">
        <v>255</v>
      </c>
    </row>
    <row r="81" spans="2:16" x14ac:dyDescent="0.25">
      <c r="B81" s="190" t="s">
        <v>15</v>
      </c>
      <c r="C81" s="190" t="s">
        <v>386</v>
      </c>
      <c r="D81" s="190" t="s">
        <v>253</v>
      </c>
      <c r="E81" s="190" t="s">
        <v>254</v>
      </c>
      <c r="F81" s="190" t="s">
        <v>254</v>
      </c>
      <c r="G81" s="190" t="s">
        <v>255</v>
      </c>
      <c r="H81" s="190" t="s">
        <v>254</v>
      </c>
      <c r="I81" s="190" t="s">
        <v>254</v>
      </c>
      <c r="J81" s="190"/>
      <c r="K81" s="190" t="s">
        <v>256</v>
      </c>
      <c r="L81" s="190" t="s">
        <v>254</v>
      </c>
      <c r="M81" s="190"/>
      <c r="N81" s="213"/>
      <c r="O81" s="190" t="s">
        <v>331</v>
      </c>
      <c r="P81" s="190" t="s">
        <v>285</v>
      </c>
    </row>
    <row r="82" spans="2:16" x14ac:dyDescent="0.25">
      <c r="B82" s="190" t="s">
        <v>15</v>
      </c>
      <c r="C82" s="190" t="s">
        <v>387</v>
      </c>
      <c r="D82" s="190" t="s">
        <v>253</v>
      </c>
      <c r="E82" s="190" t="s">
        <v>254</v>
      </c>
      <c r="F82" s="190" t="s">
        <v>254</v>
      </c>
      <c r="G82" s="190" t="s">
        <v>255</v>
      </c>
      <c r="H82" s="190" t="s">
        <v>254</v>
      </c>
      <c r="I82" s="190" t="s">
        <v>254</v>
      </c>
      <c r="J82" s="190"/>
      <c r="K82" s="190" t="s">
        <v>256</v>
      </c>
      <c r="L82" s="190" t="s">
        <v>254</v>
      </c>
      <c r="M82" s="190"/>
      <c r="N82" s="213"/>
      <c r="O82" s="190" t="s">
        <v>331</v>
      </c>
      <c r="P82" s="190" t="s">
        <v>285</v>
      </c>
    </row>
    <row r="83" spans="2:16" x14ac:dyDescent="0.25">
      <c r="B83" s="190" t="s">
        <v>15</v>
      </c>
      <c r="C83" s="190" t="s">
        <v>388</v>
      </c>
      <c r="D83" s="190" t="s">
        <v>253</v>
      </c>
      <c r="E83" s="190" t="s">
        <v>254</v>
      </c>
      <c r="F83" s="190" t="s">
        <v>254</v>
      </c>
      <c r="G83" s="190" t="s">
        <v>255</v>
      </c>
      <c r="H83" s="190" t="s">
        <v>254</v>
      </c>
      <c r="I83" s="190" t="s">
        <v>254</v>
      </c>
      <c r="J83" s="190"/>
      <c r="K83" s="190" t="s">
        <v>256</v>
      </c>
      <c r="L83" s="190" t="s">
        <v>254</v>
      </c>
      <c r="M83" s="190"/>
      <c r="N83" s="213"/>
      <c r="O83" s="190" t="s">
        <v>331</v>
      </c>
      <c r="P83" s="190" t="s">
        <v>285</v>
      </c>
    </row>
    <row r="84" spans="2:16" x14ac:dyDescent="0.25">
      <c r="B84" s="190" t="s">
        <v>15</v>
      </c>
      <c r="C84" s="190" t="s">
        <v>389</v>
      </c>
      <c r="D84" s="190" t="s">
        <v>253</v>
      </c>
      <c r="E84" s="190" t="s">
        <v>254</v>
      </c>
      <c r="F84" s="190" t="s">
        <v>254</v>
      </c>
      <c r="G84" s="190" t="s">
        <v>255</v>
      </c>
      <c r="H84" s="190" t="s">
        <v>254</v>
      </c>
      <c r="I84" s="190" t="s">
        <v>254</v>
      </c>
      <c r="J84" s="190"/>
      <c r="K84" s="190" t="s">
        <v>256</v>
      </c>
      <c r="L84" s="190" t="s">
        <v>253</v>
      </c>
      <c r="M84" s="190" t="s">
        <v>255</v>
      </c>
      <c r="N84" s="213">
        <v>0.6</v>
      </c>
      <c r="O84" s="190" t="s">
        <v>390</v>
      </c>
      <c r="P84" s="190" t="s">
        <v>255</v>
      </c>
    </row>
    <row r="85" spans="2:16" x14ac:dyDescent="0.25">
      <c r="B85" s="190" t="s">
        <v>15</v>
      </c>
      <c r="C85" s="190" t="s">
        <v>391</v>
      </c>
      <c r="D85" s="190" t="s">
        <v>253</v>
      </c>
      <c r="E85" s="190" t="s">
        <v>254</v>
      </c>
      <c r="F85" s="190" t="s">
        <v>253</v>
      </c>
      <c r="G85" s="190" t="s">
        <v>255</v>
      </c>
      <c r="H85" s="190" t="s">
        <v>254</v>
      </c>
      <c r="I85" s="190" t="s">
        <v>254</v>
      </c>
      <c r="J85" s="190"/>
      <c r="K85" s="190" t="s">
        <v>256</v>
      </c>
      <c r="L85" s="190" t="s">
        <v>254</v>
      </c>
      <c r="M85" s="190"/>
      <c r="N85" s="213"/>
      <c r="O85" s="190" t="s">
        <v>351</v>
      </c>
      <c r="P85" s="190" t="s">
        <v>255</v>
      </c>
    </row>
    <row r="86" spans="2:16" x14ac:dyDescent="0.25">
      <c r="B86" s="190" t="s">
        <v>15</v>
      </c>
      <c r="C86" s="190" t="s">
        <v>392</v>
      </c>
      <c r="D86" s="190" t="s">
        <v>253</v>
      </c>
      <c r="E86" s="190" t="s">
        <v>254</v>
      </c>
      <c r="F86" s="190" t="s">
        <v>254</v>
      </c>
      <c r="G86" s="190" t="s">
        <v>255</v>
      </c>
      <c r="H86" s="190" t="s">
        <v>254</v>
      </c>
      <c r="I86" s="190" t="s">
        <v>254</v>
      </c>
      <c r="J86" s="190"/>
      <c r="K86" s="190" t="s">
        <v>256</v>
      </c>
      <c r="L86" s="190" t="s">
        <v>254</v>
      </c>
      <c r="M86" s="190"/>
      <c r="N86" s="213"/>
      <c r="O86" s="190" t="s">
        <v>351</v>
      </c>
      <c r="P86" s="190" t="s">
        <v>255</v>
      </c>
    </row>
    <row r="87" spans="2:16" x14ac:dyDescent="0.25">
      <c r="B87" s="190" t="s">
        <v>15</v>
      </c>
      <c r="C87" s="190" t="s">
        <v>393</v>
      </c>
      <c r="D87" s="190" t="s">
        <v>253</v>
      </c>
      <c r="E87" s="190" t="s">
        <v>253</v>
      </c>
      <c r="F87" s="190" t="s">
        <v>254</v>
      </c>
      <c r="G87" s="190" t="s">
        <v>255</v>
      </c>
      <c r="H87" s="190" t="s">
        <v>254</v>
      </c>
      <c r="I87" s="190" t="s">
        <v>254</v>
      </c>
      <c r="J87" s="190"/>
      <c r="K87" s="190" t="s">
        <v>256</v>
      </c>
      <c r="L87" s="190" t="s">
        <v>253</v>
      </c>
      <c r="M87" s="190" t="s">
        <v>255</v>
      </c>
      <c r="N87" s="213">
        <v>1</v>
      </c>
      <c r="O87" s="190" t="s">
        <v>394</v>
      </c>
      <c r="P87" s="190" t="s">
        <v>255</v>
      </c>
    </row>
    <row r="88" spans="2:16" x14ac:dyDescent="0.25">
      <c r="B88" s="190" t="s">
        <v>15</v>
      </c>
      <c r="C88" s="190" t="s">
        <v>395</v>
      </c>
      <c r="D88" s="190" t="s">
        <v>253</v>
      </c>
      <c r="E88" s="190" t="s">
        <v>254</v>
      </c>
      <c r="F88" s="190" t="s">
        <v>253</v>
      </c>
      <c r="G88" s="190" t="s">
        <v>255</v>
      </c>
      <c r="H88" s="190" t="s">
        <v>254</v>
      </c>
      <c r="I88" s="190" t="s">
        <v>254</v>
      </c>
      <c r="J88" s="190"/>
      <c r="K88" s="190" t="s">
        <v>256</v>
      </c>
      <c r="L88" s="190" t="s">
        <v>253</v>
      </c>
      <c r="M88" s="190" t="s">
        <v>255</v>
      </c>
      <c r="N88" s="213">
        <v>1</v>
      </c>
      <c r="O88" s="190" t="s">
        <v>396</v>
      </c>
      <c r="P88" s="190" t="s">
        <v>255</v>
      </c>
    </row>
    <row r="89" spans="2:16" x14ac:dyDescent="0.25">
      <c r="B89" s="190" t="s">
        <v>15</v>
      </c>
      <c r="C89" s="190" t="s">
        <v>397</v>
      </c>
      <c r="D89" s="190" t="s">
        <v>253</v>
      </c>
      <c r="E89" s="190" t="s">
        <v>254</v>
      </c>
      <c r="F89" s="190" t="s">
        <v>254</v>
      </c>
      <c r="G89" s="190" t="s">
        <v>255</v>
      </c>
      <c r="H89" s="190" t="s">
        <v>254</v>
      </c>
      <c r="I89" s="190" t="s">
        <v>254</v>
      </c>
      <c r="J89" s="190"/>
      <c r="K89" s="190" t="s">
        <v>256</v>
      </c>
      <c r="L89" s="190" t="s">
        <v>254</v>
      </c>
      <c r="M89" s="190"/>
      <c r="N89" s="213"/>
      <c r="O89" s="190" t="s">
        <v>351</v>
      </c>
      <c r="P89" s="190" t="s">
        <v>255</v>
      </c>
    </row>
    <row r="90" spans="2:16" x14ac:dyDescent="0.25">
      <c r="B90" s="190" t="s">
        <v>15</v>
      </c>
      <c r="C90" s="190" t="s">
        <v>398</v>
      </c>
      <c r="D90" s="190" t="s">
        <v>253</v>
      </c>
      <c r="E90" s="190" t="s">
        <v>253</v>
      </c>
      <c r="F90" s="190" t="s">
        <v>254</v>
      </c>
      <c r="G90" s="190" t="s">
        <v>255</v>
      </c>
      <c r="H90" s="190" t="s">
        <v>254</v>
      </c>
      <c r="I90" s="190" t="s">
        <v>254</v>
      </c>
      <c r="J90" s="190"/>
      <c r="K90" s="190" t="s">
        <v>256</v>
      </c>
      <c r="L90" s="190" t="s">
        <v>253</v>
      </c>
      <c r="M90" s="190" t="s">
        <v>255</v>
      </c>
      <c r="N90" s="213">
        <v>0.5</v>
      </c>
      <c r="O90" s="190" t="s">
        <v>348</v>
      </c>
      <c r="P90" s="190" t="s">
        <v>255</v>
      </c>
    </row>
    <row r="91" spans="2:16" x14ac:dyDescent="0.25">
      <c r="B91" s="190" t="s">
        <v>15</v>
      </c>
      <c r="C91" s="190" t="s">
        <v>399</v>
      </c>
      <c r="D91" s="190" t="s">
        <v>253</v>
      </c>
      <c r="E91" s="190" t="s">
        <v>253</v>
      </c>
      <c r="F91" s="190" t="s">
        <v>253</v>
      </c>
      <c r="G91" s="190" t="s">
        <v>255</v>
      </c>
      <c r="H91" s="190" t="s">
        <v>254</v>
      </c>
      <c r="I91" s="190" t="s">
        <v>254</v>
      </c>
      <c r="J91" s="190"/>
      <c r="K91" s="190" t="s">
        <v>256</v>
      </c>
      <c r="L91" s="190" t="s">
        <v>253</v>
      </c>
      <c r="M91" s="190" t="s">
        <v>255</v>
      </c>
      <c r="N91" s="213">
        <v>1</v>
      </c>
      <c r="O91" s="190" t="s">
        <v>400</v>
      </c>
      <c r="P91" s="190" t="s">
        <v>255</v>
      </c>
    </row>
    <row r="92" spans="2:16" x14ac:dyDescent="0.25">
      <c r="B92" s="190" t="s">
        <v>15</v>
      </c>
      <c r="C92" s="190" t="s">
        <v>401</v>
      </c>
      <c r="D92" s="190" t="s">
        <v>253</v>
      </c>
      <c r="E92" s="190" t="s">
        <v>253</v>
      </c>
      <c r="F92" s="190" t="s">
        <v>254</v>
      </c>
      <c r="G92" s="190" t="s">
        <v>255</v>
      </c>
      <c r="H92" s="190" t="s">
        <v>254</v>
      </c>
      <c r="I92" s="190" t="s">
        <v>254</v>
      </c>
      <c r="J92" s="190"/>
      <c r="K92" s="190" t="s">
        <v>256</v>
      </c>
      <c r="L92" s="190" t="s">
        <v>253</v>
      </c>
      <c r="M92" s="190" t="s">
        <v>255</v>
      </c>
      <c r="N92" s="213">
        <v>0.5</v>
      </c>
      <c r="O92" s="190" t="s">
        <v>354</v>
      </c>
      <c r="P92" s="190" t="s">
        <v>255</v>
      </c>
    </row>
    <row r="93" spans="2:16" x14ac:dyDescent="0.25">
      <c r="B93" s="190" t="s">
        <v>15</v>
      </c>
      <c r="C93" s="190" t="s">
        <v>402</v>
      </c>
      <c r="D93" s="190" t="s">
        <v>253</v>
      </c>
      <c r="E93" s="190" t="s">
        <v>253</v>
      </c>
      <c r="F93" s="190" t="s">
        <v>254</v>
      </c>
      <c r="G93" s="190" t="s">
        <v>255</v>
      </c>
      <c r="H93" s="190" t="s">
        <v>254</v>
      </c>
      <c r="I93" s="190" t="s">
        <v>254</v>
      </c>
      <c r="J93" s="190"/>
      <c r="K93" s="190" t="s">
        <v>256</v>
      </c>
      <c r="L93" s="190" t="s">
        <v>254</v>
      </c>
      <c r="M93" s="190"/>
      <c r="N93" s="213"/>
      <c r="O93" s="190" t="s">
        <v>403</v>
      </c>
      <c r="P93" s="190" t="s">
        <v>255</v>
      </c>
    </row>
    <row r="94" spans="2:16" x14ac:dyDescent="0.25">
      <c r="B94" s="190" t="s">
        <v>15</v>
      </c>
      <c r="C94" s="190" t="s">
        <v>404</v>
      </c>
      <c r="D94" s="190" t="s">
        <v>253</v>
      </c>
      <c r="E94" s="190" t="s">
        <v>254</v>
      </c>
      <c r="F94" s="190" t="s">
        <v>254</v>
      </c>
      <c r="G94" s="190" t="s">
        <v>255</v>
      </c>
      <c r="H94" s="190" t="s">
        <v>254</v>
      </c>
      <c r="I94" s="190" t="s">
        <v>254</v>
      </c>
      <c r="J94" s="190"/>
      <c r="K94" s="190" t="s">
        <v>256</v>
      </c>
      <c r="L94" s="190" t="s">
        <v>253</v>
      </c>
      <c r="M94" s="190" t="s">
        <v>255</v>
      </c>
      <c r="N94" s="213">
        <v>0.251</v>
      </c>
      <c r="O94" s="190" t="s">
        <v>325</v>
      </c>
      <c r="P94" s="190" t="s">
        <v>255</v>
      </c>
    </row>
    <row r="95" spans="2:16" x14ac:dyDescent="0.25">
      <c r="B95" s="190" t="s">
        <v>15</v>
      </c>
      <c r="C95" s="190" t="s">
        <v>405</v>
      </c>
      <c r="D95" s="190" t="s">
        <v>254</v>
      </c>
      <c r="E95" s="190" t="s">
        <v>253</v>
      </c>
      <c r="F95" s="190" t="s">
        <v>254</v>
      </c>
      <c r="G95" s="190" t="s">
        <v>255</v>
      </c>
      <c r="H95" s="190" t="s">
        <v>254</v>
      </c>
      <c r="I95" s="190" t="s">
        <v>254</v>
      </c>
      <c r="J95" s="190"/>
      <c r="K95" s="190" t="s">
        <v>256</v>
      </c>
      <c r="L95" s="190" t="s">
        <v>254</v>
      </c>
      <c r="M95" s="190"/>
      <c r="N95" s="213"/>
      <c r="O95" s="190" t="s">
        <v>351</v>
      </c>
      <c r="P95" s="190" t="s">
        <v>255</v>
      </c>
    </row>
    <row r="96" spans="2:16" x14ac:dyDescent="0.25">
      <c r="B96" s="190" t="s">
        <v>15</v>
      </c>
      <c r="C96" s="190" t="s">
        <v>406</v>
      </c>
      <c r="D96" s="190" t="s">
        <v>254</v>
      </c>
      <c r="E96" s="190" t="s">
        <v>253</v>
      </c>
      <c r="F96" s="190" t="s">
        <v>254</v>
      </c>
      <c r="G96" s="190" t="s">
        <v>255</v>
      </c>
      <c r="H96" s="190" t="s">
        <v>254</v>
      </c>
      <c r="I96" s="190" t="s">
        <v>254</v>
      </c>
      <c r="J96" s="190"/>
      <c r="K96" s="190" t="s">
        <v>256</v>
      </c>
      <c r="L96" s="190" t="s">
        <v>254</v>
      </c>
      <c r="M96" s="190"/>
      <c r="N96" s="213"/>
      <c r="O96" s="190" t="s">
        <v>351</v>
      </c>
      <c r="P96" s="190" t="s">
        <v>255</v>
      </c>
    </row>
    <row r="97" spans="2:16" x14ac:dyDescent="0.25">
      <c r="B97" s="190" t="s">
        <v>15</v>
      </c>
      <c r="C97" s="190" t="s">
        <v>407</v>
      </c>
      <c r="D97" s="190" t="s">
        <v>254</v>
      </c>
      <c r="E97" s="190" t="s">
        <v>253</v>
      </c>
      <c r="F97" s="190" t="s">
        <v>254</v>
      </c>
      <c r="G97" s="190" t="s">
        <v>255</v>
      </c>
      <c r="H97" s="190" t="s">
        <v>254</v>
      </c>
      <c r="I97" s="190" t="s">
        <v>254</v>
      </c>
      <c r="J97" s="190"/>
      <c r="K97" s="190" t="s">
        <v>256</v>
      </c>
      <c r="L97" s="190" t="s">
        <v>254</v>
      </c>
      <c r="M97" s="190"/>
      <c r="N97" s="213"/>
      <c r="O97" s="190" t="s">
        <v>351</v>
      </c>
      <c r="P97" s="190" t="s">
        <v>255</v>
      </c>
    </row>
    <row r="98" spans="2:16" x14ac:dyDescent="0.25">
      <c r="B98" s="190" t="s">
        <v>15</v>
      </c>
      <c r="C98" s="190" t="s">
        <v>408</v>
      </c>
      <c r="D98" s="190" t="s">
        <v>253</v>
      </c>
      <c r="E98" s="190" t="s">
        <v>254</v>
      </c>
      <c r="F98" s="190" t="s">
        <v>254</v>
      </c>
      <c r="G98" s="190" t="s">
        <v>255</v>
      </c>
      <c r="H98" s="190" t="s">
        <v>254</v>
      </c>
      <c r="I98" s="190" t="s">
        <v>254</v>
      </c>
      <c r="J98" s="190"/>
      <c r="K98" s="190" t="s">
        <v>256</v>
      </c>
      <c r="L98" s="190" t="s">
        <v>254</v>
      </c>
      <c r="M98" s="190"/>
      <c r="N98" s="213"/>
      <c r="O98" s="190" t="s">
        <v>351</v>
      </c>
      <c r="P98" s="190" t="s">
        <v>255</v>
      </c>
    </row>
    <row r="99" spans="2:16" x14ac:dyDescent="0.25">
      <c r="B99" s="190" t="s">
        <v>15</v>
      </c>
      <c r="C99" s="190" t="s">
        <v>409</v>
      </c>
      <c r="D99" s="190" t="s">
        <v>254</v>
      </c>
      <c r="E99" s="190" t="s">
        <v>253</v>
      </c>
      <c r="F99" s="190" t="s">
        <v>254</v>
      </c>
      <c r="G99" s="190" t="s">
        <v>255</v>
      </c>
      <c r="H99" s="190" t="s">
        <v>254</v>
      </c>
      <c r="I99" s="190" t="s">
        <v>254</v>
      </c>
      <c r="J99" s="190"/>
      <c r="K99" s="190" t="s">
        <v>256</v>
      </c>
      <c r="L99" s="190" t="s">
        <v>254</v>
      </c>
      <c r="M99" s="190"/>
      <c r="N99" s="213"/>
      <c r="O99" s="190" t="s">
        <v>351</v>
      </c>
      <c r="P99" s="190" t="s">
        <v>255</v>
      </c>
    </row>
    <row r="100" spans="2:16" x14ac:dyDescent="0.25">
      <c r="B100" s="190" t="s">
        <v>15</v>
      </c>
      <c r="C100" s="190" t="s">
        <v>410</v>
      </c>
      <c r="D100" s="190" t="s">
        <v>253</v>
      </c>
      <c r="E100" s="190" t="s">
        <v>253</v>
      </c>
      <c r="F100" s="190" t="s">
        <v>254</v>
      </c>
      <c r="G100" s="190" t="s">
        <v>255</v>
      </c>
      <c r="H100" s="190" t="s">
        <v>254</v>
      </c>
      <c r="I100" s="190" t="s">
        <v>254</v>
      </c>
      <c r="J100" s="190"/>
      <c r="K100" s="190" t="s">
        <v>256</v>
      </c>
      <c r="L100" s="190" t="s">
        <v>253</v>
      </c>
      <c r="M100" s="190" t="s">
        <v>255</v>
      </c>
      <c r="N100" s="213">
        <v>0.5</v>
      </c>
      <c r="O100" s="190" t="s">
        <v>411</v>
      </c>
      <c r="P100" s="190" t="s">
        <v>255</v>
      </c>
    </row>
    <row r="101" spans="2:16" x14ac:dyDescent="0.25">
      <c r="B101" s="190" t="s">
        <v>15</v>
      </c>
      <c r="C101" s="190" t="s">
        <v>412</v>
      </c>
      <c r="D101" s="190" t="s">
        <v>253</v>
      </c>
      <c r="E101" s="190" t="s">
        <v>253</v>
      </c>
      <c r="F101" s="190" t="s">
        <v>253</v>
      </c>
      <c r="G101" s="190" t="s">
        <v>255</v>
      </c>
      <c r="H101" s="190" t="s">
        <v>254</v>
      </c>
      <c r="I101" s="190" t="s">
        <v>254</v>
      </c>
      <c r="J101" s="190"/>
      <c r="K101" s="190" t="s">
        <v>256</v>
      </c>
      <c r="L101" s="190" t="s">
        <v>253</v>
      </c>
      <c r="M101" s="190" t="s">
        <v>255</v>
      </c>
      <c r="N101" s="213">
        <v>1</v>
      </c>
      <c r="O101" s="190" t="s">
        <v>413</v>
      </c>
      <c r="P101" s="190" t="s">
        <v>255</v>
      </c>
    </row>
    <row r="102" spans="2:16" x14ac:dyDescent="0.25">
      <c r="B102" s="190" t="s">
        <v>15</v>
      </c>
      <c r="C102" s="190" t="s">
        <v>414</v>
      </c>
      <c r="D102" s="190" t="s">
        <v>253</v>
      </c>
      <c r="E102" s="190" t="s">
        <v>253</v>
      </c>
      <c r="F102" s="190" t="s">
        <v>254</v>
      </c>
      <c r="G102" s="190" t="s">
        <v>255</v>
      </c>
      <c r="H102" s="190" t="s">
        <v>254</v>
      </c>
      <c r="I102" s="190" t="s">
        <v>254</v>
      </c>
      <c r="J102" s="190"/>
      <c r="K102" s="190" t="s">
        <v>256</v>
      </c>
      <c r="L102" s="190" t="s">
        <v>253</v>
      </c>
      <c r="M102" s="190" t="s">
        <v>255</v>
      </c>
      <c r="N102" s="213">
        <v>1</v>
      </c>
      <c r="O102" s="190" t="s">
        <v>415</v>
      </c>
      <c r="P102" s="190" t="s">
        <v>255</v>
      </c>
    </row>
    <row r="103" spans="2:16" x14ac:dyDescent="0.25">
      <c r="B103" s="190" t="s">
        <v>15</v>
      </c>
      <c r="C103" s="190" t="s">
        <v>416</v>
      </c>
      <c r="D103" s="190" t="s">
        <v>253</v>
      </c>
      <c r="E103" s="190" t="s">
        <v>253</v>
      </c>
      <c r="F103" s="190" t="s">
        <v>254</v>
      </c>
      <c r="G103" s="190" t="s">
        <v>255</v>
      </c>
      <c r="H103" s="190" t="s">
        <v>254</v>
      </c>
      <c r="I103" s="190" t="s">
        <v>254</v>
      </c>
      <c r="J103" s="190"/>
      <c r="K103" s="190" t="s">
        <v>256</v>
      </c>
      <c r="L103" s="190" t="s">
        <v>253</v>
      </c>
      <c r="M103" s="190" t="s">
        <v>255</v>
      </c>
      <c r="N103" s="213">
        <v>1</v>
      </c>
      <c r="O103" s="190" t="s">
        <v>417</v>
      </c>
      <c r="P103" s="190" t="s">
        <v>255</v>
      </c>
    </row>
    <row r="104" spans="2:16" x14ac:dyDescent="0.25">
      <c r="B104" s="190" t="s">
        <v>15</v>
      </c>
      <c r="C104" s="190" t="s">
        <v>418</v>
      </c>
      <c r="D104" s="190" t="s">
        <v>254</v>
      </c>
      <c r="E104" s="190" t="s">
        <v>253</v>
      </c>
      <c r="F104" s="190" t="s">
        <v>253</v>
      </c>
      <c r="G104" s="190" t="s">
        <v>255</v>
      </c>
      <c r="H104" s="190" t="s">
        <v>254</v>
      </c>
      <c r="I104" s="190" t="s">
        <v>254</v>
      </c>
      <c r="J104" s="190"/>
      <c r="K104" s="190" t="s">
        <v>256</v>
      </c>
      <c r="L104" s="190" t="s">
        <v>254</v>
      </c>
      <c r="M104" s="190"/>
      <c r="N104" s="213"/>
      <c r="O104" s="190" t="s">
        <v>351</v>
      </c>
      <c r="P104" s="190" t="s">
        <v>255</v>
      </c>
    </row>
    <row r="105" spans="2:16" x14ac:dyDescent="0.25">
      <c r="B105" s="190" t="s">
        <v>15</v>
      </c>
      <c r="C105" s="190" t="s">
        <v>419</v>
      </c>
      <c r="D105" s="190" t="s">
        <v>254</v>
      </c>
      <c r="E105" s="190" t="s">
        <v>253</v>
      </c>
      <c r="F105" s="190" t="s">
        <v>254</v>
      </c>
      <c r="G105" s="190" t="s">
        <v>255</v>
      </c>
      <c r="H105" s="190" t="s">
        <v>254</v>
      </c>
      <c r="I105" s="190" t="s">
        <v>254</v>
      </c>
      <c r="J105" s="190"/>
      <c r="K105" s="190" t="s">
        <v>256</v>
      </c>
      <c r="L105" s="190" t="s">
        <v>253</v>
      </c>
      <c r="M105" s="190"/>
      <c r="N105" s="213"/>
      <c r="O105" s="190"/>
      <c r="P105" s="190"/>
    </row>
    <row r="106" spans="2:16" x14ac:dyDescent="0.25">
      <c r="B106" s="190" t="s">
        <v>15</v>
      </c>
      <c r="C106" s="190" t="s">
        <v>420</v>
      </c>
      <c r="D106" s="190" t="s">
        <v>254</v>
      </c>
      <c r="E106" s="190" t="s">
        <v>253</v>
      </c>
      <c r="F106" s="190" t="s">
        <v>253</v>
      </c>
      <c r="G106" s="190" t="s">
        <v>255</v>
      </c>
      <c r="H106" s="190" t="s">
        <v>254</v>
      </c>
      <c r="I106" s="190" t="s">
        <v>254</v>
      </c>
      <c r="J106" s="190"/>
      <c r="K106" s="190" t="s">
        <v>256</v>
      </c>
      <c r="L106" s="190" t="s">
        <v>254</v>
      </c>
      <c r="M106" s="190"/>
      <c r="N106" s="213"/>
      <c r="O106" s="190"/>
      <c r="P106" s="190"/>
    </row>
    <row r="107" spans="2:16" x14ac:dyDescent="0.25">
      <c r="B107" s="190" t="s">
        <v>15</v>
      </c>
      <c r="C107" s="190" t="s">
        <v>421</v>
      </c>
      <c r="D107" s="190" t="s">
        <v>254</v>
      </c>
      <c r="E107" s="190" t="s">
        <v>253</v>
      </c>
      <c r="F107" s="190" t="s">
        <v>253</v>
      </c>
      <c r="G107" s="190" t="s">
        <v>255</v>
      </c>
      <c r="H107" s="190" t="s">
        <v>254</v>
      </c>
      <c r="I107" s="190" t="s">
        <v>254</v>
      </c>
      <c r="J107" s="190"/>
      <c r="K107" s="190" t="s">
        <v>256</v>
      </c>
      <c r="L107" s="190" t="s">
        <v>254</v>
      </c>
      <c r="M107" s="190"/>
      <c r="N107" s="213"/>
      <c r="O107" s="190"/>
      <c r="P107" s="190"/>
    </row>
    <row r="108" spans="2:16" x14ac:dyDescent="0.25">
      <c r="B108" s="190" t="s">
        <v>15</v>
      </c>
      <c r="C108" s="190" t="s">
        <v>422</v>
      </c>
      <c r="D108" s="190" t="s">
        <v>254</v>
      </c>
      <c r="E108" s="190" t="s">
        <v>253</v>
      </c>
      <c r="F108" s="190" t="s">
        <v>254</v>
      </c>
      <c r="G108" s="190" t="s">
        <v>255</v>
      </c>
      <c r="H108" s="190" t="s">
        <v>254</v>
      </c>
      <c r="I108" s="190" t="s">
        <v>254</v>
      </c>
      <c r="J108" s="190"/>
      <c r="K108" s="190" t="s">
        <v>256</v>
      </c>
      <c r="L108" s="190" t="s">
        <v>423</v>
      </c>
      <c r="M108" s="190"/>
      <c r="N108" s="213"/>
      <c r="O108" s="190"/>
      <c r="P108" s="190"/>
    </row>
    <row r="109" spans="2:16" x14ac:dyDescent="0.25">
      <c r="B109" s="190" t="s">
        <v>15</v>
      </c>
      <c r="C109" s="190" t="s">
        <v>424</v>
      </c>
      <c r="D109" s="190" t="s">
        <v>254</v>
      </c>
      <c r="E109" s="190" t="s">
        <v>253</v>
      </c>
      <c r="F109" s="190" t="s">
        <v>253</v>
      </c>
      <c r="G109" s="190" t="s">
        <v>255</v>
      </c>
      <c r="H109" s="190" t="s">
        <v>254</v>
      </c>
      <c r="I109" s="190" t="s">
        <v>254</v>
      </c>
      <c r="J109" s="190"/>
      <c r="K109" s="190" t="s">
        <v>256</v>
      </c>
      <c r="L109" s="190" t="s">
        <v>253</v>
      </c>
      <c r="M109" s="190"/>
      <c r="N109" s="213"/>
      <c r="O109" s="190"/>
      <c r="P109" s="190"/>
    </row>
    <row r="110" spans="2:16" x14ac:dyDescent="0.25">
      <c r="B110" s="190" t="s">
        <v>15</v>
      </c>
      <c r="C110" s="190" t="s">
        <v>425</v>
      </c>
      <c r="D110" s="190" t="s">
        <v>254</v>
      </c>
      <c r="E110" s="190" t="s">
        <v>253</v>
      </c>
      <c r="F110" s="190" t="s">
        <v>254</v>
      </c>
      <c r="G110" s="190" t="s">
        <v>255</v>
      </c>
      <c r="H110" s="190" t="s">
        <v>254</v>
      </c>
      <c r="I110" s="190" t="s">
        <v>254</v>
      </c>
      <c r="J110" s="190"/>
      <c r="K110" s="190" t="s">
        <v>256</v>
      </c>
      <c r="L110" s="190" t="s">
        <v>423</v>
      </c>
      <c r="M110" s="190"/>
      <c r="N110" s="213"/>
      <c r="O110" s="190"/>
      <c r="P110" s="190"/>
    </row>
    <row r="111" spans="2:16" x14ac:dyDescent="0.25">
      <c r="B111" s="190" t="s">
        <v>15</v>
      </c>
      <c r="C111" s="190" t="s">
        <v>426</v>
      </c>
      <c r="D111" s="190" t="s">
        <v>254</v>
      </c>
      <c r="E111" s="190" t="s">
        <v>253</v>
      </c>
      <c r="F111" s="190" t="s">
        <v>254</v>
      </c>
      <c r="G111" s="190" t="s">
        <v>255</v>
      </c>
      <c r="H111" s="190" t="s">
        <v>254</v>
      </c>
      <c r="I111" s="190" t="s">
        <v>254</v>
      </c>
      <c r="J111" s="190"/>
      <c r="K111" s="190" t="s">
        <v>256</v>
      </c>
      <c r="L111" s="190" t="s">
        <v>253</v>
      </c>
      <c r="M111" s="190"/>
      <c r="N111" s="213"/>
      <c r="O111" s="190"/>
      <c r="P111" s="190"/>
    </row>
    <row r="112" spans="2:16" x14ac:dyDescent="0.25">
      <c r="B112" s="190" t="s">
        <v>15</v>
      </c>
      <c r="C112" s="190" t="s">
        <v>427</v>
      </c>
      <c r="D112" s="190" t="s">
        <v>254</v>
      </c>
      <c r="E112" s="190" t="s">
        <v>253</v>
      </c>
      <c r="F112" s="190" t="s">
        <v>253</v>
      </c>
      <c r="G112" s="190" t="s">
        <v>255</v>
      </c>
      <c r="H112" s="190" t="s">
        <v>254</v>
      </c>
      <c r="I112" s="190" t="s">
        <v>254</v>
      </c>
      <c r="J112" s="190"/>
      <c r="K112" s="190" t="s">
        <v>256</v>
      </c>
      <c r="L112" s="190" t="s">
        <v>253</v>
      </c>
      <c r="M112" s="190"/>
      <c r="N112" s="213"/>
      <c r="O112" s="190"/>
      <c r="P112" s="190"/>
    </row>
    <row r="113" spans="2:16" x14ac:dyDescent="0.25">
      <c r="B113" s="190" t="s">
        <v>15</v>
      </c>
      <c r="C113" s="190" t="s">
        <v>428</v>
      </c>
      <c r="D113" s="190" t="s">
        <v>254</v>
      </c>
      <c r="E113" s="190" t="s">
        <v>253</v>
      </c>
      <c r="F113" s="190" t="s">
        <v>254</v>
      </c>
      <c r="G113" s="190" t="s">
        <v>255</v>
      </c>
      <c r="H113" s="190" t="s">
        <v>254</v>
      </c>
      <c r="I113" s="190" t="s">
        <v>254</v>
      </c>
      <c r="J113" s="190"/>
      <c r="K113" s="190" t="s">
        <v>256</v>
      </c>
      <c r="L113" s="190" t="s">
        <v>253</v>
      </c>
      <c r="M113" s="190"/>
      <c r="N113" s="213"/>
      <c r="O113" s="190"/>
      <c r="P113" s="190"/>
    </row>
    <row r="114" spans="2:16" x14ac:dyDescent="0.25">
      <c r="B114" s="190" t="s">
        <v>15</v>
      </c>
      <c r="C114" s="190" t="s">
        <v>429</v>
      </c>
      <c r="D114" s="190" t="s">
        <v>254</v>
      </c>
      <c r="E114" s="190" t="s">
        <v>253</v>
      </c>
      <c r="F114" s="190" t="s">
        <v>254</v>
      </c>
      <c r="G114" s="190" t="s">
        <v>255</v>
      </c>
      <c r="H114" s="190" t="s">
        <v>254</v>
      </c>
      <c r="I114" s="190" t="s">
        <v>254</v>
      </c>
      <c r="J114" s="190"/>
      <c r="K114" s="190" t="s">
        <v>256</v>
      </c>
      <c r="L114" s="190" t="s">
        <v>253</v>
      </c>
      <c r="M114" s="190"/>
      <c r="N114" s="213"/>
      <c r="O114" s="190"/>
      <c r="P114" s="190"/>
    </row>
    <row r="115" spans="2:16" x14ac:dyDescent="0.25">
      <c r="B115" s="190" t="s">
        <v>15</v>
      </c>
      <c r="C115" s="190" t="s">
        <v>430</v>
      </c>
      <c r="D115" s="190" t="s">
        <v>254</v>
      </c>
      <c r="E115" s="190" t="s">
        <v>253</v>
      </c>
      <c r="F115" s="190" t="s">
        <v>253</v>
      </c>
      <c r="G115" s="190" t="s">
        <v>255</v>
      </c>
      <c r="H115" s="190" t="s">
        <v>254</v>
      </c>
      <c r="I115" s="190" t="s">
        <v>254</v>
      </c>
      <c r="J115" s="190"/>
      <c r="K115" s="190" t="s">
        <v>256</v>
      </c>
      <c r="L115" s="190" t="s">
        <v>253</v>
      </c>
      <c r="M115" s="190"/>
      <c r="N115" s="213"/>
      <c r="O115" s="190"/>
      <c r="P115" s="190"/>
    </row>
    <row r="116" spans="2:16" x14ac:dyDescent="0.25">
      <c r="B116" s="190" t="s">
        <v>15</v>
      </c>
      <c r="C116" s="190" t="s">
        <v>431</v>
      </c>
      <c r="D116" s="190" t="s">
        <v>254</v>
      </c>
      <c r="E116" s="190" t="s">
        <v>253</v>
      </c>
      <c r="F116" s="190" t="s">
        <v>254</v>
      </c>
      <c r="G116" s="190" t="s">
        <v>255</v>
      </c>
      <c r="H116" s="190" t="s">
        <v>254</v>
      </c>
      <c r="I116" s="190" t="s">
        <v>254</v>
      </c>
      <c r="J116" s="190"/>
      <c r="K116" s="190" t="s">
        <v>256</v>
      </c>
      <c r="L116" s="190" t="s">
        <v>423</v>
      </c>
      <c r="M116" s="190"/>
      <c r="N116" s="213"/>
      <c r="O116" s="190"/>
      <c r="P116" s="190"/>
    </row>
    <row r="117" spans="2:16" x14ac:dyDescent="0.25">
      <c r="B117" s="190" t="s">
        <v>15</v>
      </c>
      <c r="C117" s="190" t="s">
        <v>432</v>
      </c>
      <c r="D117" s="190" t="s">
        <v>254</v>
      </c>
      <c r="E117" s="190" t="s">
        <v>253</v>
      </c>
      <c r="F117" s="190" t="s">
        <v>254</v>
      </c>
      <c r="G117" s="190" t="s">
        <v>255</v>
      </c>
      <c r="H117" s="190" t="s">
        <v>254</v>
      </c>
      <c r="I117" s="190" t="s">
        <v>254</v>
      </c>
      <c r="J117" s="190"/>
      <c r="K117" s="190" t="s">
        <v>256</v>
      </c>
      <c r="L117" s="190" t="s">
        <v>423</v>
      </c>
      <c r="M117" s="190"/>
      <c r="N117" s="213"/>
      <c r="O117" s="190"/>
      <c r="P117" s="190"/>
    </row>
    <row r="118" spans="2:16" x14ac:dyDescent="0.25">
      <c r="B118" s="190" t="s">
        <v>15</v>
      </c>
      <c r="C118" s="190" t="s">
        <v>433</v>
      </c>
      <c r="D118" s="190" t="s">
        <v>254</v>
      </c>
      <c r="E118" s="190" t="s">
        <v>253</v>
      </c>
      <c r="F118" s="190" t="s">
        <v>254</v>
      </c>
      <c r="G118" s="190" t="s">
        <v>255</v>
      </c>
      <c r="H118" s="190" t="s">
        <v>254</v>
      </c>
      <c r="I118" s="190" t="s">
        <v>254</v>
      </c>
      <c r="J118" s="190"/>
      <c r="K118" s="190" t="s">
        <v>256</v>
      </c>
      <c r="L118" s="190" t="s">
        <v>423</v>
      </c>
      <c r="M118" s="190"/>
      <c r="N118" s="213"/>
      <c r="O118" s="190"/>
      <c r="P118" s="190"/>
    </row>
    <row r="119" spans="2:16" x14ac:dyDescent="0.25">
      <c r="B119" s="190" t="s">
        <v>15</v>
      </c>
      <c r="C119" s="190" t="s">
        <v>434</v>
      </c>
      <c r="D119" s="190" t="s">
        <v>254</v>
      </c>
      <c r="E119" s="190" t="s">
        <v>253</v>
      </c>
      <c r="F119" s="190" t="s">
        <v>254</v>
      </c>
      <c r="G119" s="190" t="s">
        <v>255</v>
      </c>
      <c r="H119" s="190" t="s">
        <v>254</v>
      </c>
      <c r="I119" s="190" t="s">
        <v>254</v>
      </c>
      <c r="J119" s="190"/>
      <c r="K119" s="190" t="s">
        <v>256</v>
      </c>
      <c r="L119" s="190" t="s">
        <v>253</v>
      </c>
      <c r="M119" s="190"/>
      <c r="N119" s="213"/>
      <c r="O119" s="190"/>
      <c r="P119" s="190"/>
    </row>
    <row r="120" spans="2:16" x14ac:dyDescent="0.25">
      <c r="B120" s="190" t="s">
        <v>15</v>
      </c>
      <c r="C120" s="190" t="s">
        <v>435</v>
      </c>
      <c r="D120" s="190" t="s">
        <v>254</v>
      </c>
      <c r="E120" s="190" t="s">
        <v>253</v>
      </c>
      <c r="F120" s="190" t="s">
        <v>253</v>
      </c>
      <c r="G120" s="190" t="s">
        <v>255</v>
      </c>
      <c r="H120" s="190" t="s">
        <v>254</v>
      </c>
      <c r="I120" s="190" t="s">
        <v>254</v>
      </c>
      <c r="J120" s="190"/>
      <c r="K120" s="190" t="s">
        <v>256</v>
      </c>
      <c r="L120" s="190" t="s">
        <v>423</v>
      </c>
      <c r="M120" s="190"/>
      <c r="N120" s="213"/>
      <c r="O120" s="190"/>
      <c r="P120" s="190"/>
    </row>
    <row r="121" spans="2:16" x14ac:dyDescent="0.25">
      <c r="B121" s="190" t="s">
        <v>15</v>
      </c>
      <c r="C121" s="190" t="s">
        <v>436</v>
      </c>
      <c r="D121" s="190" t="s">
        <v>254</v>
      </c>
      <c r="E121" s="190" t="s">
        <v>253</v>
      </c>
      <c r="F121" s="190" t="s">
        <v>254</v>
      </c>
      <c r="G121" s="190" t="s">
        <v>255</v>
      </c>
      <c r="H121" s="190" t="s">
        <v>254</v>
      </c>
      <c r="I121" s="190" t="s">
        <v>254</v>
      </c>
      <c r="J121" s="190"/>
      <c r="K121" s="190" t="s">
        <v>256</v>
      </c>
      <c r="L121" s="190" t="s">
        <v>423</v>
      </c>
      <c r="M121" s="190"/>
      <c r="N121" s="213"/>
      <c r="O121" s="190"/>
      <c r="P121" s="190"/>
    </row>
    <row r="122" spans="2:16" x14ac:dyDescent="0.25">
      <c r="B122" s="190" t="s">
        <v>15</v>
      </c>
      <c r="C122" s="190" t="s">
        <v>437</v>
      </c>
      <c r="D122" s="190" t="s">
        <v>254</v>
      </c>
      <c r="E122" s="190" t="s">
        <v>253</v>
      </c>
      <c r="F122" s="190" t="s">
        <v>254</v>
      </c>
      <c r="G122" s="190" t="s">
        <v>255</v>
      </c>
      <c r="H122" s="190" t="s">
        <v>254</v>
      </c>
      <c r="I122" s="190" t="s">
        <v>254</v>
      </c>
      <c r="J122" s="190"/>
      <c r="K122" s="190" t="s">
        <v>256</v>
      </c>
      <c r="L122" s="190" t="s">
        <v>423</v>
      </c>
      <c r="M122" s="190"/>
      <c r="N122" s="213"/>
      <c r="O122" s="190"/>
      <c r="P122" s="190"/>
    </row>
    <row r="123" spans="2:16" x14ac:dyDescent="0.25">
      <c r="B123" s="190" t="s">
        <v>15</v>
      </c>
      <c r="C123" s="190" t="s">
        <v>438</v>
      </c>
      <c r="D123" s="190" t="s">
        <v>254</v>
      </c>
      <c r="E123" s="190" t="s">
        <v>253</v>
      </c>
      <c r="F123" s="190" t="s">
        <v>254</v>
      </c>
      <c r="G123" s="190" t="s">
        <v>255</v>
      </c>
      <c r="H123" s="190" t="s">
        <v>254</v>
      </c>
      <c r="I123" s="190" t="s">
        <v>254</v>
      </c>
      <c r="J123" s="190"/>
      <c r="K123" s="190" t="s">
        <v>256</v>
      </c>
      <c r="L123" s="190" t="s">
        <v>423</v>
      </c>
      <c r="M123" s="190"/>
      <c r="N123" s="213"/>
      <c r="O123" s="190"/>
      <c r="P123" s="190"/>
    </row>
    <row r="124" spans="2:16" x14ac:dyDescent="0.25">
      <c r="B124" s="190" t="s">
        <v>15</v>
      </c>
      <c r="C124" s="190" t="s">
        <v>439</v>
      </c>
      <c r="D124" s="190" t="s">
        <v>254</v>
      </c>
      <c r="E124" s="190" t="s">
        <v>253</v>
      </c>
      <c r="F124" s="190" t="s">
        <v>254</v>
      </c>
      <c r="G124" s="190" t="s">
        <v>255</v>
      </c>
      <c r="H124" s="190" t="s">
        <v>254</v>
      </c>
      <c r="I124" s="190" t="s">
        <v>254</v>
      </c>
      <c r="J124" s="190"/>
      <c r="K124" s="190" t="s">
        <v>256</v>
      </c>
      <c r="L124" s="190" t="s">
        <v>423</v>
      </c>
      <c r="M124" s="190"/>
      <c r="N124" s="213"/>
      <c r="O124" s="190"/>
      <c r="P124" s="190"/>
    </row>
    <row r="125" spans="2:16" x14ac:dyDescent="0.25">
      <c r="B125" s="190" t="s">
        <v>15</v>
      </c>
      <c r="C125" s="190" t="s">
        <v>440</v>
      </c>
      <c r="D125" s="190" t="s">
        <v>254</v>
      </c>
      <c r="E125" s="190" t="s">
        <v>253</v>
      </c>
      <c r="F125" s="190" t="s">
        <v>253</v>
      </c>
      <c r="G125" s="190" t="s">
        <v>255</v>
      </c>
      <c r="H125" s="190" t="s">
        <v>254</v>
      </c>
      <c r="I125" s="190" t="s">
        <v>254</v>
      </c>
      <c r="J125" s="190"/>
      <c r="K125" s="190" t="s">
        <v>256</v>
      </c>
      <c r="L125" s="190" t="s">
        <v>423</v>
      </c>
      <c r="M125" s="190"/>
      <c r="N125" s="213"/>
      <c r="O125" s="190"/>
      <c r="P125" s="190"/>
    </row>
    <row r="126" spans="2:16" x14ac:dyDescent="0.25">
      <c r="B126" s="190" t="s">
        <v>15</v>
      </c>
      <c r="C126" s="190" t="s">
        <v>441</v>
      </c>
      <c r="D126" s="190" t="s">
        <v>254</v>
      </c>
      <c r="E126" s="190" t="s">
        <v>253</v>
      </c>
      <c r="F126" s="190" t="s">
        <v>254</v>
      </c>
      <c r="G126" s="190" t="s">
        <v>255</v>
      </c>
      <c r="H126" s="190" t="s">
        <v>254</v>
      </c>
      <c r="I126" s="190" t="s">
        <v>254</v>
      </c>
      <c r="J126" s="190"/>
      <c r="K126" s="190" t="s">
        <v>256</v>
      </c>
      <c r="L126" s="190" t="s">
        <v>423</v>
      </c>
      <c r="M126" s="190"/>
      <c r="N126" s="213"/>
      <c r="O126" s="190"/>
      <c r="P126" s="190"/>
    </row>
    <row r="127" spans="2:16" x14ac:dyDescent="0.25">
      <c r="B127" s="190" t="s">
        <v>15</v>
      </c>
      <c r="C127" s="190" t="s">
        <v>442</v>
      </c>
      <c r="D127" s="190" t="s">
        <v>254</v>
      </c>
      <c r="E127" s="190" t="s">
        <v>253</v>
      </c>
      <c r="F127" s="190" t="s">
        <v>254</v>
      </c>
      <c r="G127" s="190" t="s">
        <v>255</v>
      </c>
      <c r="H127" s="190" t="s">
        <v>254</v>
      </c>
      <c r="I127" s="190" t="s">
        <v>254</v>
      </c>
      <c r="J127" s="190"/>
      <c r="K127" s="190" t="s">
        <v>256</v>
      </c>
      <c r="L127" s="190" t="s">
        <v>423</v>
      </c>
      <c r="M127" s="190"/>
      <c r="N127" s="213"/>
      <c r="O127" s="190"/>
      <c r="P127" s="190"/>
    </row>
    <row r="128" spans="2:16" x14ac:dyDescent="0.25">
      <c r="B128" s="190" t="s">
        <v>15</v>
      </c>
      <c r="C128" s="190" t="s">
        <v>443</v>
      </c>
      <c r="D128" s="190" t="s">
        <v>254</v>
      </c>
      <c r="E128" s="190" t="s">
        <v>253</v>
      </c>
      <c r="F128" s="190" t="s">
        <v>254</v>
      </c>
      <c r="G128" s="190" t="s">
        <v>255</v>
      </c>
      <c r="H128" s="190" t="s">
        <v>254</v>
      </c>
      <c r="I128" s="190" t="s">
        <v>254</v>
      </c>
      <c r="J128" s="190"/>
      <c r="K128" s="190" t="s">
        <v>256</v>
      </c>
      <c r="L128" s="190" t="s">
        <v>253</v>
      </c>
      <c r="M128" s="190"/>
      <c r="N128" s="213"/>
      <c r="O128" s="190"/>
      <c r="P128" s="190"/>
    </row>
    <row r="129" spans="2:16" x14ac:dyDescent="0.25">
      <c r="B129" s="190" t="s">
        <v>15</v>
      </c>
      <c r="C129" s="190" t="s">
        <v>444</v>
      </c>
      <c r="D129" s="190" t="s">
        <v>254</v>
      </c>
      <c r="E129" s="190" t="s">
        <v>253</v>
      </c>
      <c r="F129" s="190" t="s">
        <v>254</v>
      </c>
      <c r="G129" s="190" t="s">
        <v>255</v>
      </c>
      <c r="H129" s="190" t="s">
        <v>254</v>
      </c>
      <c r="I129" s="190" t="s">
        <v>254</v>
      </c>
      <c r="J129" s="190"/>
      <c r="K129" s="190" t="s">
        <v>256</v>
      </c>
      <c r="L129" s="190" t="s">
        <v>253</v>
      </c>
      <c r="M129" s="190"/>
      <c r="N129" s="213"/>
      <c r="O129" s="190"/>
      <c r="P129" s="190"/>
    </row>
    <row r="130" spans="2:16" x14ac:dyDescent="0.25">
      <c r="B130" s="190" t="s">
        <v>15</v>
      </c>
      <c r="C130" s="190" t="s">
        <v>445</v>
      </c>
      <c r="D130" s="190" t="s">
        <v>254</v>
      </c>
      <c r="E130" s="190" t="s">
        <v>253</v>
      </c>
      <c r="F130" s="190" t="s">
        <v>254</v>
      </c>
      <c r="G130" s="190" t="s">
        <v>255</v>
      </c>
      <c r="H130" s="190" t="s">
        <v>254</v>
      </c>
      <c r="I130" s="190" t="s">
        <v>254</v>
      </c>
      <c r="J130" s="190"/>
      <c r="K130" s="190" t="s">
        <v>256</v>
      </c>
      <c r="L130" s="190" t="s">
        <v>423</v>
      </c>
      <c r="M130" s="190"/>
      <c r="N130" s="213"/>
      <c r="O130" s="190"/>
      <c r="P130" s="190"/>
    </row>
    <row r="131" spans="2:16" x14ac:dyDescent="0.25">
      <c r="B131" s="190" t="s">
        <v>15</v>
      </c>
      <c r="C131" s="190" t="s">
        <v>446</v>
      </c>
      <c r="D131" s="190" t="s">
        <v>254</v>
      </c>
      <c r="E131" s="190" t="s">
        <v>253</v>
      </c>
      <c r="F131" s="190" t="s">
        <v>254</v>
      </c>
      <c r="G131" s="190" t="s">
        <v>255</v>
      </c>
      <c r="H131" s="190" t="s">
        <v>254</v>
      </c>
      <c r="I131" s="190" t="s">
        <v>254</v>
      </c>
      <c r="J131" s="190"/>
      <c r="K131" s="190" t="s">
        <v>256</v>
      </c>
      <c r="L131" s="190" t="s">
        <v>423</v>
      </c>
      <c r="M131" s="190"/>
      <c r="N131" s="213"/>
      <c r="O131" s="190"/>
      <c r="P131" s="190"/>
    </row>
    <row r="132" spans="2:16" x14ac:dyDescent="0.25">
      <c r="B132" s="190" t="s">
        <v>15</v>
      </c>
      <c r="C132" s="190" t="s">
        <v>447</v>
      </c>
      <c r="D132" s="190" t="s">
        <v>254</v>
      </c>
      <c r="E132" s="190" t="s">
        <v>253</v>
      </c>
      <c r="F132" s="190" t="s">
        <v>254</v>
      </c>
      <c r="G132" s="190" t="s">
        <v>255</v>
      </c>
      <c r="H132" s="190" t="s">
        <v>254</v>
      </c>
      <c r="I132" s="190" t="s">
        <v>254</v>
      </c>
      <c r="J132" s="190"/>
      <c r="K132" s="190" t="s">
        <v>256</v>
      </c>
      <c r="L132" s="190" t="s">
        <v>253</v>
      </c>
      <c r="M132" s="190"/>
      <c r="N132" s="213"/>
      <c r="O132" s="190"/>
      <c r="P132" s="190"/>
    </row>
    <row r="133" spans="2:16" x14ac:dyDescent="0.25">
      <c r="B133" s="190" t="s">
        <v>15</v>
      </c>
      <c r="C133" s="190" t="s">
        <v>448</v>
      </c>
      <c r="D133" s="190" t="s">
        <v>254</v>
      </c>
      <c r="E133" s="190" t="s">
        <v>253</v>
      </c>
      <c r="F133" s="190" t="s">
        <v>254</v>
      </c>
      <c r="G133" s="190" t="s">
        <v>255</v>
      </c>
      <c r="H133" s="190" t="s">
        <v>254</v>
      </c>
      <c r="I133" s="190" t="s">
        <v>254</v>
      </c>
      <c r="J133" s="190"/>
      <c r="K133" s="190" t="s">
        <v>256</v>
      </c>
      <c r="L133" s="190" t="s">
        <v>423</v>
      </c>
      <c r="M133" s="190"/>
      <c r="N133" s="213"/>
      <c r="O133" s="190"/>
      <c r="P133" s="190"/>
    </row>
    <row r="134" spans="2:16" x14ac:dyDescent="0.25">
      <c r="B134" s="190" t="s">
        <v>15</v>
      </c>
      <c r="C134" s="190" t="s">
        <v>449</v>
      </c>
      <c r="D134" s="190" t="s">
        <v>254</v>
      </c>
      <c r="E134" s="190" t="s">
        <v>253</v>
      </c>
      <c r="F134" s="190" t="s">
        <v>254</v>
      </c>
      <c r="G134" s="190" t="s">
        <v>255</v>
      </c>
      <c r="H134" s="190" t="s">
        <v>254</v>
      </c>
      <c r="I134" s="190" t="s">
        <v>254</v>
      </c>
      <c r="J134" s="190"/>
      <c r="K134" s="190" t="s">
        <v>256</v>
      </c>
      <c r="L134" s="190" t="s">
        <v>253</v>
      </c>
      <c r="M134" s="190"/>
      <c r="N134" s="213"/>
      <c r="O134" s="190"/>
      <c r="P134" s="190"/>
    </row>
    <row r="135" spans="2:16" x14ac:dyDescent="0.25">
      <c r="B135" s="190" t="s">
        <v>15</v>
      </c>
      <c r="C135" s="190" t="s">
        <v>450</v>
      </c>
      <c r="D135" s="190" t="s">
        <v>254</v>
      </c>
      <c r="E135" s="190" t="s">
        <v>253</v>
      </c>
      <c r="F135" s="190" t="s">
        <v>254</v>
      </c>
      <c r="G135" s="190" t="s">
        <v>255</v>
      </c>
      <c r="H135" s="190" t="s">
        <v>254</v>
      </c>
      <c r="I135" s="190" t="s">
        <v>254</v>
      </c>
      <c r="J135" s="190"/>
      <c r="K135" s="190" t="s">
        <v>256</v>
      </c>
      <c r="L135" s="190" t="s">
        <v>423</v>
      </c>
      <c r="M135" s="190"/>
      <c r="N135" s="213"/>
      <c r="O135" s="190"/>
      <c r="P135" s="190"/>
    </row>
    <row r="136" spans="2:16" x14ac:dyDescent="0.25">
      <c r="B136" s="190" t="s">
        <v>15</v>
      </c>
      <c r="C136" s="190" t="s">
        <v>451</v>
      </c>
      <c r="D136" s="190" t="s">
        <v>254</v>
      </c>
      <c r="E136" s="190" t="s">
        <v>253</v>
      </c>
      <c r="F136" s="190" t="s">
        <v>254</v>
      </c>
      <c r="G136" s="190" t="s">
        <v>255</v>
      </c>
      <c r="H136" s="190" t="s">
        <v>254</v>
      </c>
      <c r="I136" s="190" t="s">
        <v>254</v>
      </c>
      <c r="J136" s="190"/>
      <c r="K136" s="190" t="s">
        <v>256</v>
      </c>
      <c r="L136" s="190" t="s">
        <v>423</v>
      </c>
      <c r="M136" s="190"/>
      <c r="N136" s="213"/>
      <c r="O136" s="190"/>
      <c r="P136" s="190"/>
    </row>
    <row r="137" spans="2:16" x14ac:dyDescent="0.25">
      <c r="B137" s="190" t="s">
        <v>15</v>
      </c>
      <c r="C137" s="190" t="s">
        <v>452</v>
      </c>
      <c r="D137" s="190" t="s">
        <v>254</v>
      </c>
      <c r="E137" s="190" t="s">
        <v>253</v>
      </c>
      <c r="F137" s="190" t="s">
        <v>254</v>
      </c>
      <c r="G137" s="190" t="s">
        <v>255</v>
      </c>
      <c r="H137" s="190" t="s">
        <v>254</v>
      </c>
      <c r="I137" s="190" t="s">
        <v>254</v>
      </c>
      <c r="J137" s="190"/>
      <c r="K137" s="190" t="s">
        <v>256</v>
      </c>
      <c r="L137" s="190" t="s">
        <v>423</v>
      </c>
      <c r="M137" s="190"/>
      <c r="N137" s="213"/>
      <c r="O137" s="190"/>
      <c r="P137" s="190"/>
    </row>
    <row r="138" spans="2:16" x14ac:dyDescent="0.25">
      <c r="B138" s="190" t="s">
        <v>15</v>
      </c>
      <c r="C138" s="190" t="s">
        <v>453</v>
      </c>
      <c r="D138" s="190" t="s">
        <v>254</v>
      </c>
      <c r="E138" s="190" t="s">
        <v>253</v>
      </c>
      <c r="F138" s="190" t="s">
        <v>254</v>
      </c>
      <c r="G138" s="190" t="s">
        <v>255</v>
      </c>
      <c r="H138" s="190" t="s">
        <v>254</v>
      </c>
      <c r="I138" s="190" t="s">
        <v>254</v>
      </c>
      <c r="J138" s="190"/>
      <c r="K138" s="190" t="s">
        <v>256</v>
      </c>
      <c r="L138" s="190" t="s">
        <v>423</v>
      </c>
      <c r="M138" s="190"/>
      <c r="N138" s="213"/>
      <c r="O138" s="190"/>
      <c r="P138" s="190"/>
    </row>
    <row r="139" spans="2:16" x14ac:dyDescent="0.25">
      <c r="B139" s="190" t="s">
        <v>15</v>
      </c>
      <c r="C139" s="190" t="s">
        <v>454</v>
      </c>
      <c r="D139" s="190" t="s">
        <v>254</v>
      </c>
      <c r="E139" s="190" t="s">
        <v>253</v>
      </c>
      <c r="F139" s="190" t="s">
        <v>254</v>
      </c>
      <c r="G139" s="190" t="s">
        <v>255</v>
      </c>
      <c r="H139" s="190" t="s">
        <v>254</v>
      </c>
      <c r="I139" s="190" t="s">
        <v>254</v>
      </c>
      <c r="J139" s="190"/>
      <c r="K139" s="190" t="s">
        <v>256</v>
      </c>
      <c r="L139" s="190" t="s">
        <v>423</v>
      </c>
      <c r="M139" s="190"/>
      <c r="N139" s="213"/>
      <c r="O139" s="190"/>
      <c r="P139" s="190"/>
    </row>
    <row r="140" spans="2:16" x14ac:dyDescent="0.25">
      <c r="B140" s="190" t="s">
        <v>15</v>
      </c>
      <c r="C140" s="190" t="s">
        <v>455</v>
      </c>
      <c r="D140" s="190" t="s">
        <v>254</v>
      </c>
      <c r="E140" s="190" t="s">
        <v>253</v>
      </c>
      <c r="F140" s="190" t="s">
        <v>254</v>
      </c>
      <c r="G140" s="190" t="s">
        <v>255</v>
      </c>
      <c r="H140" s="190" t="s">
        <v>254</v>
      </c>
      <c r="I140" s="190" t="s">
        <v>254</v>
      </c>
      <c r="J140" s="190"/>
      <c r="K140" s="190" t="s">
        <v>256</v>
      </c>
      <c r="L140" s="190" t="s">
        <v>423</v>
      </c>
      <c r="M140" s="190"/>
      <c r="N140" s="213"/>
      <c r="O140" s="190"/>
      <c r="P140" s="190"/>
    </row>
    <row r="141" spans="2:16" x14ac:dyDescent="0.25">
      <c r="B141" s="190" t="s">
        <v>15</v>
      </c>
      <c r="C141" s="190" t="s">
        <v>456</v>
      </c>
      <c r="D141" s="190" t="s">
        <v>254</v>
      </c>
      <c r="E141" s="190" t="s">
        <v>253</v>
      </c>
      <c r="F141" s="190" t="s">
        <v>254</v>
      </c>
      <c r="G141" s="190" t="s">
        <v>255</v>
      </c>
      <c r="H141" s="190" t="s">
        <v>254</v>
      </c>
      <c r="I141" s="190" t="s">
        <v>254</v>
      </c>
      <c r="J141" s="190"/>
      <c r="K141" s="190" t="s">
        <v>256</v>
      </c>
      <c r="L141" s="190" t="s">
        <v>423</v>
      </c>
      <c r="M141" s="190"/>
      <c r="N141" s="213"/>
      <c r="O141" s="190"/>
      <c r="P141" s="190"/>
    </row>
    <row r="142" spans="2:16" x14ac:dyDescent="0.25">
      <c r="B142" s="190" t="s">
        <v>15</v>
      </c>
      <c r="C142" s="190" t="s">
        <v>457</v>
      </c>
      <c r="D142" s="190" t="s">
        <v>254</v>
      </c>
      <c r="E142" s="190" t="s">
        <v>253</v>
      </c>
      <c r="F142" s="190" t="s">
        <v>253</v>
      </c>
      <c r="G142" s="190" t="s">
        <v>255</v>
      </c>
      <c r="H142" s="190" t="s">
        <v>254</v>
      </c>
      <c r="I142" s="190" t="s">
        <v>254</v>
      </c>
      <c r="J142" s="190"/>
      <c r="K142" s="190" t="s">
        <v>256</v>
      </c>
      <c r="L142" s="190" t="s">
        <v>423</v>
      </c>
      <c r="M142" s="190"/>
      <c r="N142" s="213"/>
      <c r="O142" s="190"/>
      <c r="P142" s="190"/>
    </row>
    <row r="143" spans="2:16" x14ac:dyDescent="0.25">
      <c r="B143" s="190" t="s">
        <v>15</v>
      </c>
      <c r="C143" s="190" t="s">
        <v>458</v>
      </c>
      <c r="D143" s="190" t="s">
        <v>254</v>
      </c>
      <c r="E143" s="190" t="s">
        <v>253</v>
      </c>
      <c r="F143" s="190" t="s">
        <v>254</v>
      </c>
      <c r="G143" s="190" t="s">
        <v>255</v>
      </c>
      <c r="H143" s="190" t="s">
        <v>254</v>
      </c>
      <c r="I143" s="190" t="s">
        <v>254</v>
      </c>
      <c r="J143" s="190"/>
      <c r="K143" s="190" t="s">
        <v>256</v>
      </c>
      <c r="L143" s="190" t="s">
        <v>253</v>
      </c>
      <c r="M143" s="190"/>
      <c r="N143" s="213"/>
      <c r="O143" s="190"/>
      <c r="P143" s="190"/>
    </row>
    <row r="144" spans="2:16" x14ac:dyDescent="0.25">
      <c r="B144" s="190" t="s">
        <v>15</v>
      </c>
      <c r="C144" s="190" t="s">
        <v>459</v>
      </c>
      <c r="D144" s="190" t="s">
        <v>254</v>
      </c>
      <c r="E144" s="190" t="s">
        <v>253</v>
      </c>
      <c r="F144" s="190" t="s">
        <v>253</v>
      </c>
      <c r="G144" s="190" t="s">
        <v>255</v>
      </c>
      <c r="H144" s="190" t="s">
        <v>254</v>
      </c>
      <c r="I144" s="190" t="s">
        <v>254</v>
      </c>
      <c r="J144" s="190"/>
      <c r="K144" s="190" t="s">
        <v>256</v>
      </c>
      <c r="L144" s="190" t="s">
        <v>423</v>
      </c>
      <c r="M144" s="190"/>
      <c r="N144" s="213"/>
      <c r="O144" s="190"/>
      <c r="P144" s="190"/>
    </row>
    <row r="145" spans="2:16" x14ac:dyDescent="0.25">
      <c r="B145" s="190" t="s">
        <v>15</v>
      </c>
      <c r="C145" s="190" t="s">
        <v>460</v>
      </c>
      <c r="D145" s="190" t="s">
        <v>254</v>
      </c>
      <c r="E145" s="190" t="s">
        <v>253</v>
      </c>
      <c r="F145" s="190" t="s">
        <v>253</v>
      </c>
      <c r="G145" s="190" t="s">
        <v>255</v>
      </c>
      <c r="H145" s="190" t="s">
        <v>254</v>
      </c>
      <c r="I145" s="190" t="s">
        <v>254</v>
      </c>
      <c r="J145" s="190"/>
      <c r="K145" s="190" t="s">
        <v>256</v>
      </c>
      <c r="L145" s="190" t="s">
        <v>423</v>
      </c>
      <c r="M145" s="190"/>
      <c r="N145" s="213"/>
      <c r="O145" s="190"/>
      <c r="P145" s="190"/>
    </row>
    <row r="146" spans="2:16" x14ac:dyDescent="0.25">
      <c r="B146" s="190" t="s">
        <v>15</v>
      </c>
      <c r="C146" s="190" t="s">
        <v>461</v>
      </c>
      <c r="D146" s="190" t="s">
        <v>254</v>
      </c>
      <c r="E146" s="190" t="s">
        <v>253</v>
      </c>
      <c r="F146" s="190" t="s">
        <v>254</v>
      </c>
      <c r="G146" s="190" t="s">
        <v>255</v>
      </c>
      <c r="H146" s="190" t="s">
        <v>254</v>
      </c>
      <c r="I146" s="190" t="s">
        <v>254</v>
      </c>
      <c r="J146" s="190"/>
      <c r="K146" s="190" t="s">
        <v>256</v>
      </c>
      <c r="L146" s="190" t="s">
        <v>423</v>
      </c>
      <c r="M146" s="190"/>
      <c r="N146" s="213"/>
      <c r="O146" s="190"/>
      <c r="P146" s="190"/>
    </row>
    <row r="147" spans="2:16" x14ac:dyDescent="0.25">
      <c r="B147" s="190" t="s">
        <v>15</v>
      </c>
      <c r="C147" s="190" t="s">
        <v>462</v>
      </c>
      <c r="D147" s="190" t="s">
        <v>254</v>
      </c>
      <c r="E147" s="190" t="s">
        <v>253</v>
      </c>
      <c r="F147" s="190" t="s">
        <v>254</v>
      </c>
      <c r="G147" s="190" t="s">
        <v>255</v>
      </c>
      <c r="H147" s="190" t="s">
        <v>254</v>
      </c>
      <c r="I147" s="190" t="s">
        <v>254</v>
      </c>
      <c r="J147" s="190"/>
      <c r="K147" s="190" t="s">
        <v>256</v>
      </c>
      <c r="L147" s="190" t="s">
        <v>423</v>
      </c>
      <c r="M147" s="190"/>
      <c r="N147" s="213"/>
      <c r="O147" s="190"/>
      <c r="P147" s="190"/>
    </row>
    <row r="148" spans="2:16" x14ac:dyDescent="0.25">
      <c r="B148" s="190" t="s">
        <v>15</v>
      </c>
      <c r="C148" s="190" t="s">
        <v>463</v>
      </c>
      <c r="D148" s="190" t="s">
        <v>254</v>
      </c>
      <c r="E148" s="190" t="s">
        <v>253</v>
      </c>
      <c r="F148" s="190" t="s">
        <v>254</v>
      </c>
      <c r="G148" s="190" t="s">
        <v>255</v>
      </c>
      <c r="H148" s="190" t="s">
        <v>254</v>
      </c>
      <c r="I148" s="190" t="s">
        <v>254</v>
      </c>
      <c r="J148" s="190"/>
      <c r="K148" s="190" t="s">
        <v>256</v>
      </c>
      <c r="L148" s="190" t="s">
        <v>423</v>
      </c>
      <c r="M148" s="190"/>
      <c r="N148" s="213"/>
      <c r="O148" s="190"/>
      <c r="P148" s="190"/>
    </row>
    <row r="149" spans="2:16" x14ac:dyDescent="0.25">
      <c r="B149" s="190" t="s">
        <v>15</v>
      </c>
      <c r="C149" s="190" t="s">
        <v>464</v>
      </c>
      <c r="D149" s="190" t="s">
        <v>254</v>
      </c>
      <c r="E149" s="190" t="s">
        <v>253</v>
      </c>
      <c r="F149" s="190" t="s">
        <v>254</v>
      </c>
      <c r="G149" s="190" t="s">
        <v>255</v>
      </c>
      <c r="H149" s="190" t="s">
        <v>254</v>
      </c>
      <c r="I149" s="190" t="s">
        <v>254</v>
      </c>
      <c r="J149" s="190"/>
      <c r="K149" s="190" t="s">
        <v>256</v>
      </c>
      <c r="L149" s="190" t="s">
        <v>423</v>
      </c>
      <c r="M149" s="190"/>
      <c r="N149" s="213"/>
      <c r="O149" s="190"/>
      <c r="P149" s="190"/>
    </row>
    <row r="150" spans="2:16" x14ac:dyDescent="0.25">
      <c r="B150" s="190" t="s">
        <v>15</v>
      </c>
      <c r="C150" s="190" t="s">
        <v>465</v>
      </c>
      <c r="D150" s="190" t="s">
        <v>254</v>
      </c>
      <c r="E150" s="190" t="s">
        <v>253</v>
      </c>
      <c r="F150" s="190" t="s">
        <v>254</v>
      </c>
      <c r="G150" s="190" t="s">
        <v>255</v>
      </c>
      <c r="H150" s="190" t="s">
        <v>254</v>
      </c>
      <c r="I150" s="190" t="s">
        <v>254</v>
      </c>
      <c r="J150" s="190"/>
      <c r="K150" s="190" t="s">
        <v>256</v>
      </c>
      <c r="L150" s="190" t="s">
        <v>423</v>
      </c>
      <c r="M150" s="190"/>
      <c r="N150" s="213"/>
      <c r="O150" s="190"/>
      <c r="P150" s="190"/>
    </row>
    <row r="151" spans="2:16" x14ac:dyDescent="0.25">
      <c r="B151" s="190" t="s">
        <v>15</v>
      </c>
      <c r="C151" s="190" t="s">
        <v>466</v>
      </c>
      <c r="D151" s="190" t="s">
        <v>254</v>
      </c>
      <c r="E151" s="190" t="s">
        <v>253</v>
      </c>
      <c r="F151" s="190" t="s">
        <v>254</v>
      </c>
      <c r="G151" s="190" t="s">
        <v>255</v>
      </c>
      <c r="H151" s="190" t="s">
        <v>254</v>
      </c>
      <c r="I151" s="190" t="s">
        <v>254</v>
      </c>
      <c r="J151" s="190"/>
      <c r="K151" s="190" t="s">
        <v>256</v>
      </c>
      <c r="L151" s="190" t="s">
        <v>423</v>
      </c>
      <c r="M151" s="190"/>
      <c r="N151" s="213"/>
      <c r="O151" s="190"/>
      <c r="P151" s="190"/>
    </row>
    <row r="152" spans="2:16" x14ac:dyDescent="0.25">
      <c r="B152" s="190" t="s">
        <v>15</v>
      </c>
      <c r="C152" s="190" t="s">
        <v>467</v>
      </c>
      <c r="D152" s="190" t="s">
        <v>254</v>
      </c>
      <c r="E152" s="190" t="s">
        <v>253</v>
      </c>
      <c r="F152" s="190" t="s">
        <v>253</v>
      </c>
      <c r="G152" s="190" t="s">
        <v>255</v>
      </c>
      <c r="H152" s="190" t="s">
        <v>254</v>
      </c>
      <c r="I152" s="190" t="s">
        <v>254</v>
      </c>
      <c r="J152" s="190"/>
      <c r="K152" s="190" t="s">
        <v>256</v>
      </c>
      <c r="L152" s="190" t="s">
        <v>253</v>
      </c>
      <c r="M152" s="190"/>
      <c r="N152" s="213"/>
      <c r="O152" s="190"/>
      <c r="P152" s="190"/>
    </row>
    <row r="153" spans="2:16" x14ac:dyDescent="0.25">
      <c r="B153" s="190" t="s">
        <v>15</v>
      </c>
      <c r="C153" s="190" t="s">
        <v>468</v>
      </c>
      <c r="D153" s="190" t="s">
        <v>254</v>
      </c>
      <c r="E153" s="190" t="s">
        <v>253</v>
      </c>
      <c r="F153" s="190" t="s">
        <v>254</v>
      </c>
      <c r="G153" s="190" t="s">
        <v>255</v>
      </c>
      <c r="H153" s="190" t="s">
        <v>254</v>
      </c>
      <c r="I153" s="190" t="s">
        <v>254</v>
      </c>
      <c r="J153" s="190"/>
      <c r="K153" s="190" t="s">
        <v>256</v>
      </c>
      <c r="L153" s="190" t="s">
        <v>253</v>
      </c>
      <c r="M153" s="190"/>
      <c r="N153" s="213"/>
      <c r="O153" s="190"/>
      <c r="P153" s="190"/>
    </row>
    <row r="154" spans="2:16" x14ac:dyDescent="0.25">
      <c r="B154" s="190" t="s">
        <v>15</v>
      </c>
      <c r="C154" s="190" t="s">
        <v>469</v>
      </c>
      <c r="D154" s="190" t="s">
        <v>253</v>
      </c>
      <c r="E154" s="190" t="s">
        <v>253</v>
      </c>
      <c r="F154" s="190" t="s">
        <v>254</v>
      </c>
      <c r="G154" s="190" t="s">
        <v>255</v>
      </c>
      <c r="H154" s="190" t="s">
        <v>253</v>
      </c>
      <c r="I154" s="190" t="s">
        <v>254</v>
      </c>
      <c r="J154" s="190" t="s">
        <v>259</v>
      </c>
      <c r="K154" s="190" t="s">
        <v>262</v>
      </c>
      <c r="L154" s="190"/>
      <c r="M154" s="190"/>
      <c r="N154" s="213"/>
      <c r="O154" s="190"/>
      <c r="P154" s="190"/>
    </row>
    <row r="155" spans="2:16" x14ac:dyDescent="0.25">
      <c r="B155" s="190" t="s">
        <v>11</v>
      </c>
      <c r="C155" s="190" t="s">
        <v>470</v>
      </c>
      <c r="D155" s="190" t="s">
        <v>253</v>
      </c>
      <c r="E155" s="190" t="s">
        <v>254</v>
      </c>
      <c r="F155" s="190" t="s">
        <v>254</v>
      </c>
      <c r="G155" s="190" t="s">
        <v>324</v>
      </c>
      <c r="H155" s="190" t="s">
        <v>253</v>
      </c>
      <c r="I155" s="190"/>
      <c r="J155" s="190" t="s">
        <v>324</v>
      </c>
      <c r="K155" s="190" t="s">
        <v>273</v>
      </c>
      <c r="L155" s="190" t="s">
        <v>253</v>
      </c>
      <c r="M155" s="190" t="s">
        <v>324</v>
      </c>
      <c r="N155" s="213">
        <v>1</v>
      </c>
      <c r="O155" s="190" t="s">
        <v>471</v>
      </c>
      <c r="P155" s="190"/>
    </row>
    <row r="156" spans="2:16" x14ac:dyDescent="0.25">
      <c r="B156" s="190" t="s">
        <v>11</v>
      </c>
      <c r="C156" s="190" t="s">
        <v>472</v>
      </c>
      <c r="D156" s="190" t="s">
        <v>253</v>
      </c>
      <c r="E156" s="190" t="s">
        <v>254</v>
      </c>
      <c r="F156" s="190" t="s">
        <v>254</v>
      </c>
      <c r="G156" s="190" t="s">
        <v>324</v>
      </c>
      <c r="H156" s="190" t="s">
        <v>253</v>
      </c>
      <c r="I156" s="190"/>
      <c r="J156" s="190" t="s">
        <v>324</v>
      </c>
      <c r="K156" s="190" t="s">
        <v>273</v>
      </c>
      <c r="L156" s="190" t="s">
        <v>253</v>
      </c>
      <c r="M156" s="190" t="s">
        <v>324</v>
      </c>
      <c r="N156" s="213">
        <v>1</v>
      </c>
      <c r="O156" s="190" t="s">
        <v>471</v>
      </c>
      <c r="P156" s="190"/>
    </row>
    <row r="157" spans="2:16" x14ac:dyDescent="0.25">
      <c r="B157" s="190" t="s">
        <v>11</v>
      </c>
      <c r="C157" s="190" t="s">
        <v>473</v>
      </c>
      <c r="D157" s="190" t="s">
        <v>253</v>
      </c>
      <c r="E157" s="190" t="s">
        <v>254</v>
      </c>
      <c r="F157" s="190" t="s">
        <v>254</v>
      </c>
      <c r="G157" s="190" t="s">
        <v>324</v>
      </c>
      <c r="H157" s="190" t="s">
        <v>254</v>
      </c>
      <c r="I157" s="190" t="s">
        <v>253</v>
      </c>
      <c r="J157" s="190" t="s">
        <v>255</v>
      </c>
      <c r="K157" s="190" t="s">
        <v>262</v>
      </c>
      <c r="L157" s="190" t="s">
        <v>254</v>
      </c>
      <c r="M157" s="190"/>
      <c r="N157" s="213"/>
      <c r="O157" s="190" t="s">
        <v>474</v>
      </c>
      <c r="P157" s="190"/>
    </row>
    <row r="158" spans="2:16" x14ac:dyDescent="0.25">
      <c r="B158" s="190" t="s">
        <v>11</v>
      </c>
      <c r="C158" s="190" t="s">
        <v>475</v>
      </c>
      <c r="D158" s="190" t="s">
        <v>253</v>
      </c>
      <c r="E158" s="190" t="s">
        <v>253</v>
      </c>
      <c r="F158" s="190" t="s">
        <v>254</v>
      </c>
      <c r="G158" s="190" t="s">
        <v>476</v>
      </c>
      <c r="H158" s="190" t="s">
        <v>254</v>
      </c>
      <c r="I158" s="190" t="s">
        <v>253</v>
      </c>
      <c r="J158" s="190" t="s">
        <v>476</v>
      </c>
      <c r="K158" s="190" t="s">
        <v>262</v>
      </c>
      <c r="L158" s="190" t="s">
        <v>253</v>
      </c>
      <c r="M158" s="190" t="s">
        <v>476</v>
      </c>
      <c r="N158" s="213">
        <v>1</v>
      </c>
      <c r="O158" s="190" t="s">
        <v>477</v>
      </c>
      <c r="P158" s="190"/>
    </row>
    <row r="159" spans="2:16" x14ac:dyDescent="0.25">
      <c r="B159" s="190" t="s">
        <v>11</v>
      </c>
      <c r="C159" s="190" t="s">
        <v>478</v>
      </c>
      <c r="D159" s="190" t="s">
        <v>253</v>
      </c>
      <c r="E159" s="190" t="s">
        <v>254</v>
      </c>
      <c r="F159" s="190" t="s">
        <v>254</v>
      </c>
      <c r="G159" s="190" t="s">
        <v>324</v>
      </c>
      <c r="H159" s="190" t="s">
        <v>254</v>
      </c>
      <c r="I159" s="190" t="s">
        <v>254</v>
      </c>
      <c r="J159" s="190"/>
      <c r="K159" s="190" t="s">
        <v>256</v>
      </c>
      <c r="L159" s="190" t="s">
        <v>253</v>
      </c>
      <c r="M159" s="190" t="s">
        <v>324</v>
      </c>
      <c r="N159" s="213" t="s">
        <v>479</v>
      </c>
      <c r="O159" s="190" t="s">
        <v>480</v>
      </c>
      <c r="P159" s="190" t="s">
        <v>324</v>
      </c>
    </row>
    <row r="160" spans="2:16" x14ac:dyDescent="0.25">
      <c r="B160" s="190" t="s">
        <v>11</v>
      </c>
      <c r="C160" s="190" t="s">
        <v>481</v>
      </c>
      <c r="D160" s="190" t="s">
        <v>253</v>
      </c>
      <c r="E160" s="190" t="s">
        <v>254</v>
      </c>
      <c r="F160" s="190" t="s">
        <v>254</v>
      </c>
      <c r="G160" s="190" t="s">
        <v>324</v>
      </c>
      <c r="H160" s="190" t="s">
        <v>254</v>
      </c>
      <c r="I160" s="190" t="s">
        <v>254</v>
      </c>
      <c r="J160" s="190"/>
      <c r="K160" s="190" t="s">
        <v>256</v>
      </c>
      <c r="L160" s="190" t="s">
        <v>253</v>
      </c>
      <c r="M160" s="190" t="s">
        <v>324</v>
      </c>
      <c r="N160" s="213" t="s">
        <v>479</v>
      </c>
      <c r="O160" s="190" t="s">
        <v>482</v>
      </c>
      <c r="P160" s="190" t="s">
        <v>324</v>
      </c>
    </row>
    <row r="161" spans="2:16" x14ac:dyDescent="0.25">
      <c r="B161" s="190" t="s">
        <v>11</v>
      </c>
      <c r="C161" s="190" t="s">
        <v>483</v>
      </c>
      <c r="D161" s="190" t="s">
        <v>253</v>
      </c>
      <c r="E161" s="190" t="s">
        <v>254</v>
      </c>
      <c r="F161" s="190" t="s">
        <v>254</v>
      </c>
      <c r="G161" s="190" t="s">
        <v>324</v>
      </c>
      <c r="H161" s="190" t="s">
        <v>254</v>
      </c>
      <c r="I161" s="190" t="s">
        <v>254</v>
      </c>
      <c r="J161" s="190"/>
      <c r="K161" s="190" t="s">
        <v>256</v>
      </c>
      <c r="L161" s="190" t="s">
        <v>253</v>
      </c>
      <c r="M161" s="190" t="s">
        <v>324</v>
      </c>
      <c r="N161" s="213" t="s">
        <v>479</v>
      </c>
      <c r="O161" s="190" t="s">
        <v>484</v>
      </c>
      <c r="P161" s="190" t="s">
        <v>324</v>
      </c>
    </row>
    <row r="162" spans="2:16" x14ac:dyDescent="0.25">
      <c r="B162" s="190" t="s">
        <v>11</v>
      </c>
      <c r="C162" s="190" t="s">
        <v>485</v>
      </c>
      <c r="D162" s="190" t="s">
        <v>253</v>
      </c>
      <c r="E162" s="190" t="s">
        <v>254</v>
      </c>
      <c r="F162" s="190" t="s">
        <v>254</v>
      </c>
      <c r="G162" s="190" t="s">
        <v>324</v>
      </c>
      <c r="H162" s="190" t="s">
        <v>254</v>
      </c>
      <c r="I162" s="190" t="s">
        <v>254</v>
      </c>
      <c r="J162" s="190"/>
      <c r="K162" s="190" t="s">
        <v>256</v>
      </c>
      <c r="L162" s="190" t="s">
        <v>479</v>
      </c>
      <c r="M162" s="190" t="s">
        <v>324</v>
      </c>
      <c r="N162" s="213" t="s">
        <v>479</v>
      </c>
      <c r="O162" s="190" t="s">
        <v>479</v>
      </c>
      <c r="P162" s="190" t="s">
        <v>324</v>
      </c>
    </row>
    <row r="163" spans="2:16" x14ac:dyDescent="0.25">
      <c r="B163" s="190" t="s">
        <v>12</v>
      </c>
      <c r="C163" s="190" t="s">
        <v>486</v>
      </c>
      <c r="D163" s="190" t="s">
        <v>253</v>
      </c>
      <c r="E163" s="190" t="s">
        <v>254</v>
      </c>
      <c r="F163" s="190" t="s">
        <v>254</v>
      </c>
      <c r="G163" s="190" t="s">
        <v>487</v>
      </c>
      <c r="H163" s="190" t="s">
        <v>253</v>
      </c>
      <c r="I163" s="190"/>
      <c r="J163" s="190" t="s">
        <v>487</v>
      </c>
      <c r="K163" s="190" t="s">
        <v>273</v>
      </c>
      <c r="L163" s="190"/>
      <c r="M163" s="190" t="s">
        <v>487</v>
      </c>
      <c r="N163" s="213">
        <v>1</v>
      </c>
      <c r="O163" s="190"/>
      <c r="P163" s="190"/>
    </row>
    <row r="164" spans="2:16" x14ac:dyDescent="0.25">
      <c r="B164" s="190" t="s">
        <v>12</v>
      </c>
      <c r="C164" s="190" t="s">
        <v>488</v>
      </c>
      <c r="D164" s="190" t="s">
        <v>253</v>
      </c>
      <c r="E164" s="190" t="s">
        <v>254</v>
      </c>
      <c r="F164" s="190" t="s">
        <v>254</v>
      </c>
      <c r="G164" s="190" t="s">
        <v>487</v>
      </c>
      <c r="H164" s="190" t="s">
        <v>254</v>
      </c>
      <c r="I164" s="190" t="s">
        <v>254</v>
      </c>
      <c r="J164" s="190"/>
      <c r="K164" s="190" t="s">
        <v>256</v>
      </c>
      <c r="L164" s="190" t="s">
        <v>254</v>
      </c>
      <c r="M164" s="190"/>
      <c r="N164" s="213"/>
      <c r="O164" s="190" t="s">
        <v>489</v>
      </c>
      <c r="P164" s="190" t="s">
        <v>487</v>
      </c>
    </row>
    <row r="165" spans="2:16" x14ac:dyDescent="0.25">
      <c r="B165" s="190" t="s">
        <v>30</v>
      </c>
      <c r="C165" s="190" t="s">
        <v>490</v>
      </c>
      <c r="D165" s="190" t="s">
        <v>253</v>
      </c>
      <c r="E165" s="190" t="s">
        <v>253</v>
      </c>
      <c r="F165" s="190" t="s">
        <v>254</v>
      </c>
      <c r="G165" s="190" t="s">
        <v>491</v>
      </c>
      <c r="H165" s="190" t="s">
        <v>253</v>
      </c>
      <c r="I165" s="190" t="s">
        <v>254</v>
      </c>
      <c r="J165" s="190" t="s">
        <v>491</v>
      </c>
      <c r="K165" s="190" t="s">
        <v>273</v>
      </c>
      <c r="L165" s="190" t="s">
        <v>263</v>
      </c>
      <c r="M165" s="190" t="s">
        <v>263</v>
      </c>
      <c r="N165" s="213" t="s">
        <v>263</v>
      </c>
      <c r="O165" s="190" t="s">
        <v>263</v>
      </c>
      <c r="P165" s="190" t="s">
        <v>263</v>
      </c>
    </row>
    <row r="166" spans="2:16" x14ac:dyDescent="0.25">
      <c r="B166" s="190" t="s">
        <v>30</v>
      </c>
      <c r="C166" s="190" t="s">
        <v>492</v>
      </c>
      <c r="D166" s="190" t="s">
        <v>254</v>
      </c>
      <c r="E166" s="190" t="s">
        <v>253</v>
      </c>
      <c r="F166" s="190" t="s">
        <v>254</v>
      </c>
      <c r="G166" s="190" t="s">
        <v>285</v>
      </c>
      <c r="H166" s="190" t="s">
        <v>253</v>
      </c>
      <c r="I166" s="190" t="s">
        <v>254</v>
      </c>
      <c r="J166" s="190" t="s">
        <v>285</v>
      </c>
      <c r="K166" s="190" t="s">
        <v>262</v>
      </c>
      <c r="L166" s="190" t="s">
        <v>263</v>
      </c>
      <c r="M166" s="190" t="s">
        <v>263</v>
      </c>
      <c r="N166" s="213" t="s">
        <v>263</v>
      </c>
      <c r="O166" s="190" t="s">
        <v>263</v>
      </c>
      <c r="P166" s="190" t="s">
        <v>263</v>
      </c>
    </row>
    <row r="167" spans="2:16" x14ac:dyDescent="0.25">
      <c r="B167" s="190" t="s">
        <v>30</v>
      </c>
      <c r="C167" s="190" t="s">
        <v>493</v>
      </c>
      <c r="D167" s="190" t="s">
        <v>254</v>
      </c>
      <c r="E167" s="190" t="s">
        <v>253</v>
      </c>
      <c r="F167" s="190" t="s">
        <v>254</v>
      </c>
      <c r="G167" s="190" t="s">
        <v>494</v>
      </c>
      <c r="H167" s="190" t="s">
        <v>253</v>
      </c>
      <c r="I167" s="190" t="s">
        <v>254</v>
      </c>
      <c r="J167" s="190" t="s">
        <v>494</v>
      </c>
      <c r="K167" s="190" t="s">
        <v>262</v>
      </c>
      <c r="L167" s="190" t="s">
        <v>263</v>
      </c>
      <c r="M167" s="190" t="s">
        <v>263</v>
      </c>
      <c r="N167" s="213" t="s">
        <v>263</v>
      </c>
      <c r="O167" s="190" t="s">
        <v>263</v>
      </c>
      <c r="P167" s="190" t="s">
        <v>263</v>
      </c>
    </row>
    <row r="168" spans="2:16" x14ac:dyDescent="0.25">
      <c r="B168" s="190" t="s">
        <v>13</v>
      </c>
      <c r="C168" s="190" t="s">
        <v>495</v>
      </c>
      <c r="D168" s="190" t="s">
        <v>253</v>
      </c>
      <c r="E168" s="190" t="s">
        <v>253</v>
      </c>
      <c r="F168" s="190" t="s">
        <v>253</v>
      </c>
      <c r="G168" s="190" t="s">
        <v>496</v>
      </c>
      <c r="H168" s="190" t="s">
        <v>253</v>
      </c>
      <c r="I168" s="190" t="s">
        <v>254</v>
      </c>
      <c r="J168" s="190" t="s">
        <v>496</v>
      </c>
      <c r="K168" s="190" t="s">
        <v>273</v>
      </c>
      <c r="L168" s="190" t="s">
        <v>253</v>
      </c>
      <c r="M168" s="190" t="s">
        <v>496</v>
      </c>
      <c r="N168" s="213">
        <v>1</v>
      </c>
      <c r="O168" s="190" t="s">
        <v>497</v>
      </c>
      <c r="P168" s="190" t="s">
        <v>496</v>
      </c>
    </row>
    <row r="169" spans="2:16" x14ac:dyDescent="0.25">
      <c r="B169" s="190" t="s">
        <v>14</v>
      </c>
      <c r="C169" s="190" t="s">
        <v>492</v>
      </c>
      <c r="D169" s="190" t="s">
        <v>253</v>
      </c>
      <c r="E169" s="190" t="s">
        <v>253</v>
      </c>
      <c r="F169" s="190" t="s">
        <v>253</v>
      </c>
      <c r="G169" s="190" t="s">
        <v>285</v>
      </c>
      <c r="H169" s="190" t="s">
        <v>253</v>
      </c>
      <c r="I169" s="190" t="s">
        <v>254</v>
      </c>
      <c r="J169" s="190" t="s">
        <v>285</v>
      </c>
      <c r="K169" s="190" t="s">
        <v>273</v>
      </c>
      <c r="L169" s="190" t="s">
        <v>263</v>
      </c>
      <c r="M169" s="190" t="s">
        <v>263</v>
      </c>
      <c r="N169" s="213" t="s">
        <v>263</v>
      </c>
      <c r="O169" s="190" t="s">
        <v>263</v>
      </c>
      <c r="P169" s="190" t="s">
        <v>263</v>
      </c>
    </row>
    <row r="170" spans="2:16" x14ac:dyDescent="0.25">
      <c r="B170" s="190" t="s">
        <v>14</v>
      </c>
      <c r="C170" s="190" t="s">
        <v>498</v>
      </c>
      <c r="D170" s="190" t="s">
        <v>254</v>
      </c>
      <c r="E170" s="190" t="s">
        <v>253</v>
      </c>
      <c r="F170" s="190" t="s">
        <v>254</v>
      </c>
      <c r="G170" s="190" t="s">
        <v>346</v>
      </c>
      <c r="H170" s="190" t="s">
        <v>254</v>
      </c>
      <c r="I170" s="190" t="s">
        <v>253</v>
      </c>
      <c r="J170" s="190" t="s">
        <v>285</v>
      </c>
      <c r="K170" s="190" t="s">
        <v>273</v>
      </c>
      <c r="L170" s="190" t="s">
        <v>263</v>
      </c>
      <c r="M170" s="190" t="s">
        <v>263</v>
      </c>
      <c r="N170" s="213" t="s">
        <v>263</v>
      </c>
      <c r="O170" s="190" t="s">
        <v>263</v>
      </c>
      <c r="P170" s="190" t="s">
        <v>263</v>
      </c>
    </row>
    <row r="171" spans="2:16" x14ac:dyDescent="0.25">
      <c r="B171" s="190" t="s">
        <v>14</v>
      </c>
      <c r="C171" s="190" t="s">
        <v>499</v>
      </c>
      <c r="D171" s="190" t="s">
        <v>254</v>
      </c>
      <c r="E171" s="190" t="s">
        <v>253</v>
      </c>
      <c r="F171" s="190" t="s">
        <v>254</v>
      </c>
      <c r="G171" s="190" t="s">
        <v>500</v>
      </c>
      <c r="H171" s="190" t="s">
        <v>254</v>
      </c>
      <c r="I171" s="190" t="s">
        <v>253</v>
      </c>
      <c r="J171" s="190" t="s">
        <v>285</v>
      </c>
      <c r="K171" s="190" t="s">
        <v>273</v>
      </c>
      <c r="L171" s="190" t="s">
        <v>263</v>
      </c>
      <c r="M171" s="190" t="s">
        <v>263</v>
      </c>
      <c r="N171" s="213" t="s">
        <v>263</v>
      </c>
      <c r="O171" s="190" t="s">
        <v>263</v>
      </c>
      <c r="P171" s="190" t="s">
        <v>263</v>
      </c>
    </row>
    <row r="172" spans="2:16" x14ac:dyDescent="0.25">
      <c r="B172" s="190" t="s">
        <v>14</v>
      </c>
      <c r="C172" s="190" t="s">
        <v>501</v>
      </c>
      <c r="D172" s="190" t="s">
        <v>254</v>
      </c>
      <c r="E172" s="190" t="s">
        <v>253</v>
      </c>
      <c r="F172" s="190" t="s">
        <v>254</v>
      </c>
      <c r="G172" s="190" t="s">
        <v>285</v>
      </c>
      <c r="H172" s="190" t="s">
        <v>253</v>
      </c>
      <c r="I172" s="190" t="s">
        <v>254</v>
      </c>
      <c r="J172" s="190" t="s">
        <v>310</v>
      </c>
      <c r="K172" s="190" t="s">
        <v>262</v>
      </c>
      <c r="L172" s="190" t="s">
        <v>263</v>
      </c>
      <c r="M172" s="190" t="s">
        <v>263</v>
      </c>
      <c r="N172" s="213" t="s">
        <v>263</v>
      </c>
      <c r="O172" s="190" t="s">
        <v>263</v>
      </c>
      <c r="P172" s="190" t="s">
        <v>263</v>
      </c>
    </row>
    <row r="173" spans="2:16" x14ac:dyDescent="0.25">
      <c r="B173" s="190" t="s">
        <v>14</v>
      </c>
      <c r="C173" s="190" t="s">
        <v>502</v>
      </c>
      <c r="D173" s="190" t="s">
        <v>254</v>
      </c>
      <c r="E173" s="190" t="s">
        <v>253</v>
      </c>
      <c r="F173" s="190" t="s">
        <v>254</v>
      </c>
      <c r="G173" s="190" t="s">
        <v>310</v>
      </c>
      <c r="H173" s="190" t="s">
        <v>253</v>
      </c>
      <c r="I173" s="190" t="s">
        <v>254</v>
      </c>
      <c r="J173" s="190" t="s">
        <v>285</v>
      </c>
      <c r="K173" s="190" t="s">
        <v>273</v>
      </c>
      <c r="L173" s="190" t="s">
        <v>263</v>
      </c>
      <c r="M173" s="190" t="s">
        <v>263</v>
      </c>
      <c r="N173" s="213" t="s">
        <v>263</v>
      </c>
      <c r="O173" s="190" t="s">
        <v>263</v>
      </c>
      <c r="P173" s="190" t="s">
        <v>263</v>
      </c>
    </row>
    <row r="174" spans="2:16" x14ac:dyDescent="0.25">
      <c r="B174" s="190" t="s">
        <v>14</v>
      </c>
      <c r="C174" s="190" t="s">
        <v>503</v>
      </c>
      <c r="D174" s="190" t="s">
        <v>254</v>
      </c>
      <c r="E174" s="190" t="s">
        <v>253</v>
      </c>
      <c r="F174" s="190" t="s">
        <v>253</v>
      </c>
      <c r="G174" s="190" t="s">
        <v>491</v>
      </c>
      <c r="H174" s="190" t="s">
        <v>253</v>
      </c>
      <c r="I174" s="190" t="s">
        <v>254</v>
      </c>
      <c r="J174" s="190" t="s">
        <v>491</v>
      </c>
      <c r="K174" s="190" t="s">
        <v>262</v>
      </c>
      <c r="L174" s="190" t="s">
        <v>263</v>
      </c>
      <c r="M174" s="190" t="s">
        <v>263</v>
      </c>
      <c r="N174" s="213" t="s">
        <v>263</v>
      </c>
      <c r="O174" s="190" t="s">
        <v>263</v>
      </c>
      <c r="P174" s="190" t="s">
        <v>263</v>
      </c>
    </row>
    <row r="175" spans="2:16" x14ac:dyDescent="0.25">
      <c r="B175" s="190" t="s">
        <v>14</v>
      </c>
      <c r="C175" s="190" t="s">
        <v>504</v>
      </c>
      <c r="D175" s="190" t="s">
        <v>253</v>
      </c>
      <c r="E175" s="190" t="s">
        <v>254</v>
      </c>
      <c r="F175" s="190" t="s">
        <v>253</v>
      </c>
      <c r="G175" s="190" t="s">
        <v>304</v>
      </c>
      <c r="H175" s="190" t="s">
        <v>253</v>
      </c>
      <c r="I175" s="190" t="s">
        <v>254</v>
      </c>
      <c r="J175" s="190" t="s">
        <v>304</v>
      </c>
      <c r="K175" s="190" t="s">
        <v>262</v>
      </c>
      <c r="L175" s="190" t="s">
        <v>263</v>
      </c>
      <c r="M175" s="190" t="s">
        <v>263</v>
      </c>
      <c r="N175" s="213" t="s">
        <v>263</v>
      </c>
      <c r="O175" s="190" t="s">
        <v>263</v>
      </c>
      <c r="P175" s="190" t="s">
        <v>263</v>
      </c>
    </row>
    <row r="176" spans="2:16" x14ac:dyDescent="0.25">
      <c r="B176" s="190" t="s">
        <v>14</v>
      </c>
      <c r="C176" s="190" t="s">
        <v>505</v>
      </c>
      <c r="D176" s="190" t="s">
        <v>253</v>
      </c>
      <c r="E176" s="190" t="s">
        <v>254</v>
      </c>
      <c r="F176" s="190" t="s">
        <v>254</v>
      </c>
      <c r="G176" s="190" t="s">
        <v>285</v>
      </c>
      <c r="H176" s="190" t="s">
        <v>254</v>
      </c>
      <c r="I176" s="190" t="s">
        <v>254</v>
      </c>
      <c r="J176" s="190"/>
      <c r="K176" s="190" t="s">
        <v>256</v>
      </c>
      <c r="L176" s="190" t="s">
        <v>254</v>
      </c>
      <c r="M176" s="190"/>
      <c r="N176" s="213"/>
      <c r="O176" s="190" t="s">
        <v>506</v>
      </c>
      <c r="P176" s="190" t="s">
        <v>285</v>
      </c>
    </row>
    <row r="177" spans="2:16" x14ac:dyDescent="0.25">
      <c r="B177" s="190" t="s">
        <v>14</v>
      </c>
      <c r="C177" s="190" t="s">
        <v>507</v>
      </c>
      <c r="D177" s="190" t="s">
        <v>253</v>
      </c>
      <c r="E177" s="190" t="s">
        <v>254</v>
      </c>
      <c r="F177" s="190" t="s">
        <v>254</v>
      </c>
      <c r="G177" s="190" t="s">
        <v>285</v>
      </c>
      <c r="H177" s="190" t="s">
        <v>254</v>
      </c>
      <c r="I177" s="190" t="s">
        <v>253</v>
      </c>
      <c r="J177" s="190" t="s">
        <v>285</v>
      </c>
      <c r="K177" s="190" t="s">
        <v>273</v>
      </c>
      <c r="L177" s="190" t="s">
        <v>263</v>
      </c>
      <c r="M177" s="190" t="s">
        <v>263</v>
      </c>
      <c r="N177" s="213" t="s">
        <v>263</v>
      </c>
      <c r="O177" s="190" t="s">
        <v>263</v>
      </c>
      <c r="P177" s="190" t="s">
        <v>263</v>
      </c>
    </row>
    <row r="178" spans="2:16" x14ac:dyDescent="0.25">
      <c r="B178" s="190" t="s">
        <v>14</v>
      </c>
      <c r="C178" s="190" t="s">
        <v>508</v>
      </c>
      <c r="D178" s="190" t="s">
        <v>254</v>
      </c>
      <c r="E178" s="190" t="s">
        <v>253</v>
      </c>
      <c r="F178" s="190" t="s">
        <v>254</v>
      </c>
      <c r="G178" s="190" t="s">
        <v>255</v>
      </c>
      <c r="H178" s="190" t="s">
        <v>253</v>
      </c>
      <c r="I178" s="190" t="s">
        <v>254</v>
      </c>
      <c r="J178" s="190" t="s">
        <v>310</v>
      </c>
      <c r="K178" s="190" t="s">
        <v>262</v>
      </c>
      <c r="L178" s="190" t="s">
        <v>263</v>
      </c>
      <c r="M178" s="190" t="s">
        <v>263</v>
      </c>
      <c r="N178" s="213" t="s">
        <v>263</v>
      </c>
      <c r="O178" s="190" t="s">
        <v>263</v>
      </c>
      <c r="P178" s="190" t="s">
        <v>263</v>
      </c>
    </row>
    <row r="179" spans="2:16" x14ac:dyDescent="0.25">
      <c r="B179" s="190" t="s">
        <v>14</v>
      </c>
      <c r="C179" s="190" t="s">
        <v>298</v>
      </c>
      <c r="D179" s="190" t="s">
        <v>254</v>
      </c>
      <c r="E179" s="190" t="s">
        <v>253</v>
      </c>
      <c r="F179" s="190" t="s">
        <v>253</v>
      </c>
      <c r="G179" s="190" t="s">
        <v>255</v>
      </c>
      <c r="H179" s="190" t="s">
        <v>253</v>
      </c>
      <c r="I179" s="190" t="s">
        <v>254</v>
      </c>
      <c r="J179" s="190" t="s">
        <v>255</v>
      </c>
      <c r="K179" s="190" t="s">
        <v>262</v>
      </c>
      <c r="L179" s="190" t="s">
        <v>263</v>
      </c>
      <c r="M179" s="190" t="s">
        <v>263</v>
      </c>
      <c r="N179" s="213" t="s">
        <v>263</v>
      </c>
      <c r="O179" s="190" t="s">
        <v>263</v>
      </c>
      <c r="P179" s="190" t="s">
        <v>263</v>
      </c>
    </row>
    <row r="180" spans="2:16" x14ac:dyDescent="0.25">
      <c r="B180" s="190" t="s">
        <v>14</v>
      </c>
      <c r="C180" s="190" t="s">
        <v>297</v>
      </c>
      <c r="D180" s="190" t="s">
        <v>253</v>
      </c>
      <c r="E180" s="190" t="s">
        <v>254</v>
      </c>
      <c r="F180" s="190" t="s">
        <v>254</v>
      </c>
      <c r="G180" s="190" t="s">
        <v>255</v>
      </c>
      <c r="H180" s="190" t="s">
        <v>253</v>
      </c>
      <c r="I180" s="190" t="s">
        <v>254</v>
      </c>
      <c r="J180" s="190" t="s">
        <v>255</v>
      </c>
      <c r="K180" s="190" t="s">
        <v>262</v>
      </c>
      <c r="L180" s="190" t="s">
        <v>263</v>
      </c>
      <c r="M180" s="190" t="s">
        <v>263</v>
      </c>
      <c r="N180" s="213" t="s">
        <v>263</v>
      </c>
      <c r="O180" s="190" t="s">
        <v>263</v>
      </c>
      <c r="P180" s="190" t="s">
        <v>263</v>
      </c>
    </row>
    <row r="181" spans="2:16" x14ac:dyDescent="0.25">
      <c r="B181" s="190" t="s">
        <v>14</v>
      </c>
      <c r="C181" s="190" t="s">
        <v>509</v>
      </c>
      <c r="D181" s="190" t="s">
        <v>253</v>
      </c>
      <c r="E181" s="190" t="s">
        <v>254</v>
      </c>
      <c r="F181" s="190" t="s">
        <v>253</v>
      </c>
      <c r="G181" s="190" t="s">
        <v>500</v>
      </c>
      <c r="H181" s="190" t="s">
        <v>253</v>
      </c>
      <c r="I181" s="190" t="s">
        <v>254</v>
      </c>
      <c r="J181" s="190" t="s">
        <v>500</v>
      </c>
      <c r="K181" s="190" t="s">
        <v>262</v>
      </c>
      <c r="L181" s="190" t="s">
        <v>263</v>
      </c>
      <c r="M181" s="190" t="s">
        <v>263</v>
      </c>
      <c r="N181" s="213" t="s">
        <v>263</v>
      </c>
      <c r="O181" s="190" t="s">
        <v>263</v>
      </c>
      <c r="P181" s="190" t="s">
        <v>263</v>
      </c>
    </row>
    <row r="182" spans="2:16" x14ac:dyDescent="0.25">
      <c r="B182" s="190" t="s">
        <v>14</v>
      </c>
      <c r="C182" s="190" t="s">
        <v>510</v>
      </c>
      <c r="D182" s="190" t="s">
        <v>253</v>
      </c>
      <c r="E182" s="190" t="s">
        <v>254</v>
      </c>
      <c r="F182" s="190" t="s">
        <v>254</v>
      </c>
      <c r="G182" s="190" t="s">
        <v>291</v>
      </c>
      <c r="H182" s="190" t="s">
        <v>253</v>
      </c>
      <c r="I182" s="190" t="s">
        <v>254</v>
      </c>
      <c r="J182" s="190" t="s">
        <v>291</v>
      </c>
      <c r="K182" s="190" t="s">
        <v>262</v>
      </c>
      <c r="L182" s="190" t="s">
        <v>263</v>
      </c>
      <c r="M182" s="190" t="s">
        <v>263</v>
      </c>
      <c r="N182" s="213" t="s">
        <v>263</v>
      </c>
      <c r="O182" s="190" t="s">
        <v>263</v>
      </c>
      <c r="P182" s="190" t="s">
        <v>263</v>
      </c>
    </row>
    <row r="183" spans="2:16" x14ac:dyDescent="0.25">
      <c r="B183" s="190" t="s">
        <v>14</v>
      </c>
      <c r="C183" s="190" t="s">
        <v>511</v>
      </c>
      <c r="D183" s="190" t="s">
        <v>253</v>
      </c>
      <c r="E183" s="190" t="s">
        <v>254</v>
      </c>
      <c r="F183" s="190" t="s">
        <v>253</v>
      </c>
      <c r="G183" s="190" t="s">
        <v>310</v>
      </c>
      <c r="H183" s="190" t="s">
        <v>253</v>
      </c>
      <c r="I183" s="190" t="s">
        <v>254</v>
      </c>
      <c r="J183" s="190" t="s">
        <v>310</v>
      </c>
      <c r="K183" s="190" t="s">
        <v>262</v>
      </c>
      <c r="L183" s="190" t="s">
        <v>263</v>
      </c>
      <c r="M183" s="190" t="s">
        <v>263</v>
      </c>
      <c r="N183" s="213" t="s">
        <v>263</v>
      </c>
      <c r="O183" s="190" t="s">
        <v>263</v>
      </c>
      <c r="P183" s="190" t="s">
        <v>263</v>
      </c>
    </row>
    <row r="184" spans="2:16" x14ac:dyDescent="0.25">
      <c r="B184" s="190" t="s">
        <v>14</v>
      </c>
      <c r="C184" s="190" t="s">
        <v>512</v>
      </c>
      <c r="D184" s="190" t="s">
        <v>253</v>
      </c>
      <c r="E184" s="190" t="s">
        <v>254</v>
      </c>
      <c r="F184" s="190" t="s">
        <v>254</v>
      </c>
      <c r="G184" s="190" t="s">
        <v>285</v>
      </c>
      <c r="H184" s="190" t="s">
        <v>254</v>
      </c>
      <c r="I184" s="190" t="s">
        <v>254</v>
      </c>
      <c r="J184" s="190" t="s">
        <v>254</v>
      </c>
      <c r="K184" s="190" t="s">
        <v>256</v>
      </c>
      <c r="L184" s="190" t="s">
        <v>254</v>
      </c>
      <c r="M184" s="190" t="s">
        <v>263</v>
      </c>
      <c r="N184" s="213" t="s">
        <v>263</v>
      </c>
      <c r="O184" s="190" t="s">
        <v>506</v>
      </c>
      <c r="P184" s="190" t="s">
        <v>285</v>
      </c>
    </row>
    <row r="185" spans="2:16" x14ac:dyDescent="0.25">
      <c r="B185" s="190" t="s">
        <v>14</v>
      </c>
      <c r="C185" s="190" t="s">
        <v>513</v>
      </c>
      <c r="D185" s="190" t="s">
        <v>253</v>
      </c>
      <c r="E185" s="190" t="s">
        <v>254</v>
      </c>
      <c r="F185" s="190" t="s">
        <v>254</v>
      </c>
      <c r="G185" s="190" t="s">
        <v>255</v>
      </c>
      <c r="H185" s="190"/>
      <c r="I185" s="190"/>
      <c r="J185" s="190"/>
      <c r="K185" s="190" t="s">
        <v>256</v>
      </c>
      <c r="L185" s="190" t="s">
        <v>253</v>
      </c>
      <c r="M185" s="190" t="s">
        <v>255</v>
      </c>
      <c r="N185" s="213">
        <v>1</v>
      </c>
      <c r="O185" s="190" t="s">
        <v>383</v>
      </c>
      <c r="P185" s="190" t="s">
        <v>255</v>
      </c>
    </row>
    <row r="186" spans="2:16" x14ac:dyDescent="0.25">
      <c r="B186" s="190" t="s">
        <v>14</v>
      </c>
      <c r="C186" s="190" t="s">
        <v>514</v>
      </c>
      <c r="D186" s="190" t="s">
        <v>253</v>
      </c>
      <c r="E186" s="190" t="s">
        <v>254</v>
      </c>
      <c r="F186" s="190" t="s">
        <v>254</v>
      </c>
      <c r="G186" s="190" t="s">
        <v>285</v>
      </c>
      <c r="H186" s="190" t="s">
        <v>254</v>
      </c>
      <c r="I186" s="190" t="s">
        <v>253</v>
      </c>
      <c r="J186" s="190" t="s">
        <v>285</v>
      </c>
      <c r="K186" s="190" t="s">
        <v>273</v>
      </c>
      <c r="L186" s="190" t="s">
        <v>263</v>
      </c>
      <c r="M186" s="190" t="s">
        <v>263</v>
      </c>
      <c r="N186" s="213" t="s">
        <v>263</v>
      </c>
      <c r="O186" s="190" t="s">
        <v>263</v>
      </c>
      <c r="P186" s="190" t="s">
        <v>263</v>
      </c>
    </row>
    <row r="187" spans="2:16" x14ac:dyDescent="0.25">
      <c r="B187" s="190" t="s">
        <v>16</v>
      </c>
      <c r="C187" s="190" t="s">
        <v>515</v>
      </c>
      <c r="D187" s="190" t="s">
        <v>253</v>
      </c>
      <c r="E187" s="190" t="s">
        <v>254</v>
      </c>
      <c r="F187" s="190" t="s">
        <v>253</v>
      </c>
      <c r="G187" s="190" t="s">
        <v>516</v>
      </c>
      <c r="H187" s="190" t="s">
        <v>253</v>
      </c>
      <c r="I187" s="190" t="s">
        <v>263</v>
      </c>
      <c r="J187" s="190" t="s">
        <v>516</v>
      </c>
      <c r="K187" s="190" t="s">
        <v>273</v>
      </c>
      <c r="L187" s="190" t="s">
        <v>263</v>
      </c>
      <c r="M187" s="190" t="s">
        <v>263</v>
      </c>
      <c r="N187" s="213" t="s">
        <v>263</v>
      </c>
      <c r="O187" s="190" t="s">
        <v>263</v>
      </c>
      <c r="P187" s="190" t="s">
        <v>263</v>
      </c>
    </row>
    <row r="188" spans="2:16" x14ac:dyDescent="0.25">
      <c r="B188" s="190" t="s">
        <v>16</v>
      </c>
      <c r="C188" s="190" t="s">
        <v>517</v>
      </c>
      <c r="D188" s="190" t="s">
        <v>254</v>
      </c>
      <c r="E188" s="190" t="s">
        <v>253</v>
      </c>
      <c r="F188" s="190" t="s">
        <v>254</v>
      </c>
      <c r="G188" s="190" t="s">
        <v>516</v>
      </c>
      <c r="H188" s="190" t="s">
        <v>254</v>
      </c>
      <c r="I188" s="190" t="s">
        <v>254</v>
      </c>
      <c r="J188" s="190"/>
      <c r="K188" s="190" t="s">
        <v>256</v>
      </c>
      <c r="L188" s="190" t="s">
        <v>253</v>
      </c>
      <c r="M188" s="190" t="s">
        <v>516</v>
      </c>
      <c r="N188" s="213">
        <v>1</v>
      </c>
      <c r="O188" s="190" t="s">
        <v>518</v>
      </c>
      <c r="P188" s="190" t="s">
        <v>516</v>
      </c>
    </row>
    <row r="189" spans="2:16" x14ac:dyDescent="0.25">
      <c r="B189" s="190" t="s">
        <v>10</v>
      </c>
      <c r="C189" s="190" t="s">
        <v>519</v>
      </c>
      <c r="D189" s="190" t="s">
        <v>253</v>
      </c>
      <c r="E189" s="190" t="s">
        <v>253</v>
      </c>
      <c r="F189" s="190" t="s">
        <v>254</v>
      </c>
      <c r="G189" s="190" t="s">
        <v>520</v>
      </c>
      <c r="H189" s="190" t="s">
        <v>253</v>
      </c>
      <c r="I189" s="190" t="s">
        <v>254</v>
      </c>
      <c r="J189" s="190" t="s">
        <v>520</v>
      </c>
      <c r="K189" s="190" t="s">
        <v>273</v>
      </c>
      <c r="L189" s="190"/>
      <c r="M189" s="190"/>
      <c r="N189" s="213"/>
      <c r="O189" s="190"/>
      <c r="P189" s="190"/>
    </row>
    <row r="190" spans="2:16" x14ac:dyDescent="0.25">
      <c r="B190" s="190" t="s">
        <v>17</v>
      </c>
      <c r="C190" s="190" t="s">
        <v>521</v>
      </c>
      <c r="D190" s="190" t="s">
        <v>253</v>
      </c>
      <c r="E190" s="190" t="s">
        <v>253</v>
      </c>
      <c r="F190" s="190" t="s">
        <v>253</v>
      </c>
      <c r="G190" s="190" t="s">
        <v>269</v>
      </c>
      <c r="H190" s="190" t="s">
        <v>253</v>
      </c>
      <c r="I190" s="190" t="s">
        <v>263</v>
      </c>
      <c r="J190" s="190" t="s">
        <v>269</v>
      </c>
      <c r="K190" s="190" t="s">
        <v>273</v>
      </c>
      <c r="L190" s="190" t="s">
        <v>263</v>
      </c>
      <c r="M190" s="190" t="s">
        <v>263</v>
      </c>
      <c r="N190" s="213" t="s">
        <v>263</v>
      </c>
      <c r="O190" s="190" t="s">
        <v>263</v>
      </c>
      <c r="P190" s="190" t="s">
        <v>263</v>
      </c>
    </row>
    <row r="191" spans="2:16" x14ac:dyDescent="0.25">
      <c r="B191" s="190" t="s">
        <v>17</v>
      </c>
      <c r="C191" s="190" t="s">
        <v>522</v>
      </c>
      <c r="D191" s="190" t="s">
        <v>253</v>
      </c>
      <c r="E191" s="190" t="s">
        <v>253</v>
      </c>
      <c r="F191" s="190" t="s">
        <v>253</v>
      </c>
      <c r="G191" s="190" t="s">
        <v>269</v>
      </c>
      <c r="H191" s="190" t="s">
        <v>254</v>
      </c>
      <c r="I191" s="190" t="s">
        <v>254</v>
      </c>
      <c r="J191" s="190" t="s">
        <v>263</v>
      </c>
      <c r="K191" s="190" t="s">
        <v>256</v>
      </c>
      <c r="L191" s="190" t="s">
        <v>253</v>
      </c>
      <c r="M191" s="190" t="s">
        <v>523</v>
      </c>
      <c r="N191" s="213">
        <v>0.93899999999999995</v>
      </c>
      <c r="O191" s="190" t="s">
        <v>524</v>
      </c>
      <c r="P191" s="190" t="s">
        <v>269</v>
      </c>
    </row>
    <row r="192" spans="2:16" x14ac:dyDescent="0.25">
      <c r="B192" s="190" t="s">
        <v>17</v>
      </c>
      <c r="C192" s="190" t="s">
        <v>525</v>
      </c>
      <c r="D192" s="190" t="s">
        <v>254</v>
      </c>
      <c r="E192" s="190" t="s">
        <v>253</v>
      </c>
      <c r="F192" s="190" t="s">
        <v>253</v>
      </c>
      <c r="G192" s="190" t="s">
        <v>269</v>
      </c>
      <c r="H192" s="190" t="s">
        <v>254</v>
      </c>
      <c r="I192" s="190" t="s">
        <v>254</v>
      </c>
      <c r="J192" s="190" t="s">
        <v>263</v>
      </c>
      <c r="K192" s="190" t="s">
        <v>256</v>
      </c>
      <c r="L192" s="190" t="s">
        <v>254</v>
      </c>
      <c r="M192" s="190" t="s">
        <v>263</v>
      </c>
      <c r="N192" s="213" t="s">
        <v>263</v>
      </c>
      <c r="O192" s="190" t="s">
        <v>526</v>
      </c>
      <c r="P192" s="190" t="s">
        <v>269</v>
      </c>
    </row>
    <row r="193" spans="2:16" x14ac:dyDescent="0.25">
      <c r="B193" s="190" t="s">
        <v>17</v>
      </c>
      <c r="C193" s="190" t="s">
        <v>527</v>
      </c>
      <c r="D193" s="190" t="s">
        <v>254</v>
      </c>
      <c r="E193" s="190" t="s">
        <v>253</v>
      </c>
      <c r="F193" s="190" t="s">
        <v>253</v>
      </c>
      <c r="G193" s="190" t="s">
        <v>269</v>
      </c>
      <c r="H193" s="190" t="s">
        <v>254</v>
      </c>
      <c r="I193" s="190" t="s">
        <v>254</v>
      </c>
      <c r="J193" s="190" t="s">
        <v>263</v>
      </c>
      <c r="K193" s="190" t="s">
        <v>256</v>
      </c>
      <c r="L193" s="190" t="s">
        <v>254</v>
      </c>
      <c r="M193" s="190" t="s">
        <v>263</v>
      </c>
      <c r="N193" s="213" t="s">
        <v>263</v>
      </c>
      <c r="O193" s="190" t="s">
        <v>528</v>
      </c>
      <c r="P193" s="190" t="s">
        <v>529</v>
      </c>
    </row>
    <row r="194" spans="2:16" x14ac:dyDescent="0.25">
      <c r="B194" s="190" t="s">
        <v>18</v>
      </c>
      <c r="C194" s="190" t="s">
        <v>530</v>
      </c>
      <c r="D194" s="190" t="s">
        <v>253</v>
      </c>
      <c r="E194" s="190" t="s">
        <v>254</v>
      </c>
      <c r="F194" s="190" t="s">
        <v>254</v>
      </c>
      <c r="G194" s="190" t="s">
        <v>310</v>
      </c>
      <c r="H194" s="190" t="s">
        <v>253</v>
      </c>
      <c r="I194" s="190"/>
      <c r="J194" s="190" t="s">
        <v>310</v>
      </c>
      <c r="K194" s="190" t="s">
        <v>273</v>
      </c>
      <c r="L194" s="190"/>
      <c r="M194" s="190"/>
      <c r="N194" s="213"/>
      <c r="O194" s="190" t="s">
        <v>531</v>
      </c>
      <c r="P194" s="190" t="s">
        <v>310</v>
      </c>
    </row>
    <row r="195" spans="2:16" x14ac:dyDescent="0.25">
      <c r="B195" s="190" t="s">
        <v>18</v>
      </c>
      <c r="C195" s="190" t="s">
        <v>532</v>
      </c>
      <c r="D195" s="190" t="s">
        <v>253</v>
      </c>
      <c r="E195" s="190" t="s">
        <v>254</v>
      </c>
      <c r="F195" s="190" t="s">
        <v>254</v>
      </c>
      <c r="G195" s="190" t="s">
        <v>291</v>
      </c>
      <c r="H195" s="190" t="s">
        <v>254</v>
      </c>
      <c r="I195" s="190" t="s">
        <v>254</v>
      </c>
      <c r="J195" s="190"/>
      <c r="K195" s="190" t="s">
        <v>256</v>
      </c>
      <c r="L195" s="190" t="s">
        <v>253</v>
      </c>
      <c r="M195" s="190" t="s">
        <v>291</v>
      </c>
      <c r="N195" s="213">
        <v>0.77500000000000002</v>
      </c>
      <c r="O195" s="190" t="s">
        <v>533</v>
      </c>
      <c r="P195" s="190" t="s">
        <v>291</v>
      </c>
    </row>
    <row r="196" spans="2:16" x14ac:dyDescent="0.25">
      <c r="B196" s="190" t="s">
        <v>18</v>
      </c>
      <c r="C196" s="190" t="s">
        <v>897</v>
      </c>
      <c r="D196" s="190" t="s">
        <v>423</v>
      </c>
      <c r="E196" s="190" t="s">
        <v>898</v>
      </c>
      <c r="F196" s="190" t="s">
        <v>254</v>
      </c>
      <c r="G196" s="190" t="s">
        <v>255</v>
      </c>
      <c r="H196" s="190" t="s">
        <v>253</v>
      </c>
      <c r="I196" s="190"/>
      <c r="J196" s="190" t="s">
        <v>255</v>
      </c>
      <c r="K196" s="190" t="s">
        <v>262</v>
      </c>
      <c r="L196" s="190"/>
      <c r="M196" s="190"/>
      <c r="N196" s="213"/>
      <c r="O196" s="190" t="s">
        <v>899</v>
      </c>
      <c r="P196" s="190" t="s">
        <v>255</v>
      </c>
    </row>
    <row r="197" spans="2:16" x14ac:dyDescent="0.25">
      <c r="B197" s="190" t="s">
        <v>18</v>
      </c>
      <c r="C197" s="190" t="s">
        <v>534</v>
      </c>
      <c r="D197" s="190" t="s">
        <v>253</v>
      </c>
      <c r="E197" s="190" t="s">
        <v>254</v>
      </c>
      <c r="F197" s="190" t="s">
        <v>254</v>
      </c>
      <c r="G197" s="190" t="s">
        <v>310</v>
      </c>
      <c r="H197" s="190" t="s">
        <v>254</v>
      </c>
      <c r="I197" s="190" t="s">
        <v>254</v>
      </c>
      <c r="J197" s="190"/>
      <c r="K197" s="190" t="s">
        <v>256</v>
      </c>
      <c r="L197" s="190" t="s">
        <v>253</v>
      </c>
      <c r="M197" s="190" t="s">
        <v>310</v>
      </c>
      <c r="N197" s="213">
        <v>1</v>
      </c>
      <c r="O197" s="190" t="s">
        <v>535</v>
      </c>
      <c r="P197" s="190" t="s">
        <v>310</v>
      </c>
    </row>
    <row r="198" spans="2:16" x14ac:dyDescent="0.25">
      <c r="B198" s="190" t="s">
        <v>18</v>
      </c>
      <c r="C198" s="190" t="s">
        <v>536</v>
      </c>
      <c r="D198" s="190" t="s">
        <v>253</v>
      </c>
      <c r="E198" s="190" t="s">
        <v>254</v>
      </c>
      <c r="F198" s="190" t="s">
        <v>253</v>
      </c>
      <c r="G198" s="190" t="s">
        <v>310</v>
      </c>
      <c r="H198" s="190" t="s">
        <v>254</v>
      </c>
      <c r="I198" s="190" t="s">
        <v>254</v>
      </c>
      <c r="J198" s="190"/>
      <c r="K198" s="190" t="s">
        <v>256</v>
      </c>
      <c r="L198" s="190" t="s">
        <v>254</v>
      </c>
      <c r="M198" s="190"/>
      <c r="N198" s="213"/>
      <c r="O198" s="190" t="s">
        <v>537</v>
      </c>
      <c r="P198" s="190" t="s">
        <v>310</v>
      </c>
    </row>
    <row r="199" spans="2:16" x14ac:dyDescent="0.25">
      <c r="B199" s="190" t="s">
        <v>18</v>
      </c>
      <c r="C199" s="190" t="s">
        <v>538</v>
      </c>
      <c r="D199" s="190" t="s">
        <v>253</v>
      </c>
      <c r="E199" s="190" t="s">
        <v>254</v>
      </c>
      <c r="F199" s="190" t="s">
        <v>253</v>
      </c>
      <c r="G199" s="190" t="s">
        <v>310</v>
      </c>
      <c r="H199" s="190" t="s">
        <v>254</v>
      </c>
      <c r="I199" s="190" t="s">
        <v>254</v>
      </c>
      <c r="J199" s="190"/>
      <c r="K199" s="190" t="s">
        <v>256</v>
      </c>
      <c r="L199" s="190" t="s">
        <v>254</v>
      </c>
      <c r="M199" s="190"/>
      <c r="N199" s="213"/>
      <c r="O199" s="190" t="s">
        <v>539</v>
      </c>
      <c r="P199" s="190" t="s">
        <v>310</v>
      </c>
    </row>
    <row r="200" spans="2:16" x14ac:dyDescent="0.25">
      <c r="B200" s="190" t="s">
        <v>18</v>
      </c>
      <c r="C200" s="190" t="s">
        <v>540</v>
      </c>
      <c r="D200" s="190" t="s">
        <v>253</v>
      </c>
      <c r="E200" s="190" t="s">
        <v>254</v>
      </c>
      <c r="F200" s="190" t="s">
        <v>253</v>
      </c>
      <c r="G200" s="190" t="s">
        <v>310</v>
      </c>
      <c r="H200" s="190" t="s">
        <v>254</v>
      </c>
      <c r="I200" s="190" t="s">
        <v>254</v>
      </c>
      <c r="J200" s="190"/>
      <c r="K200" s="190" t="s">
        <v>256</v>
      </c>
      <c r="L200" s="190" t="s">
        <v>253</v>
      </c>
      <c r="M200" s="190" t="s">
        <v>310</v>
      </c>
      <c r="N200" s="213">
        <v>1</v>
      </c>
      <c r="O200" s="190" t="s">
        <v>541</v>
      </c>
      <c r="P200" s="190" t="s">
        <v>310</v>
      </c>
    </row>
    <row r="201" spans="2:16" x14ac:dyDescent="0.25">
      <c r="B201" s="190" t="s">
        <v>18</v>
      </c>
      <c r="C201" s="190" t="s">
        <v>542</v>
      </c>
      <c r="D201" s="190" t="s">
        <v>253</v>
      </c>
      <c r="E201" s="190" t="s">
        <v>254</v>
      </c>
      <c r="F201" s="190" t="s">
        <v>254</v>
      </c>
      <c r="G201" s="190" t="s">
        <v>310</v>
      </c>
      <c r="H201" s="190" t="s">
        <v>254</v>
      </c>
      <c r="I201" s="190" t="s">
        <v>254</v>
      </c>
      <c r="J201" s="190"/>
      <c r="K201" s="190" t="s">
        <v>256</v>
      </c>
      <c r="L201" s="190" t="s">
        <v>253</v>
      </c>
      <c r="M201" s="190" t="s">
        <v>310</v>
      </c>
      <c r="N201" s="213">
        <v>1</v>
      </c>
      <c r="O201" s="190" t="s">
        <v>543</v>
      </c>
      <c r="P201" s="190" t="s">
        <v>310</v>
      </c>
    </row>
    <row r="202" spans="2:16" x14ac:dyDescent="0.25">
      <c r="B202" s="190" t="s">
        <v>18</v>
      </c>
      <c r="C202" s="190" t="s">
        <v>544</v>
      </c>
      <c r="D202" s="190" t="s">
        <v>254</v>
      </c>
      <c r="E202" s="190" t="s">
        <v>253</v>
      </c>
      <c r="F202" s="190" t="s">
        <v>254</v>
      </c>
      <c r="G202" s="190" t="s">
        <v>310</v>
      </c>
      <c r="H202" s="190" t="s">
        <v>254</v>
      </c>
      <c r="I202" s="190" t="s">
        <v>254</v>
      </c>
      <c r="J202" s="190"/>
      <c r="K202" s="190" t="s">
        <v>256</v>
      </c>
      <c r="L202" s="190" t="s">
        <v>254</v>
      </c>
      <c r="M202" s="190"/>
      <c r="N202" s="213"/>
      <c r="O202" s="190" t="s">
        <v>545</v>
      </c>
      <c r="P202" s="190" t="s">
        <v>310</v>
      </c>
    </row>
    <row r="203" spans="2:16" x14ac:dyDescent="0.25">
      <c r="B203" s="190" t="s">
        <v>18</v>
      </c>
      <c r="C203" s="190" t="s">
        <v>900</v>
      </c>
      <c r="D203" s="190" t="s">
        <v>423</v>
      </c>
      <c r="E203" s="190" t="s">
        <v>898</v>
      </c>
      <c r="F203" s="190" t="s">
        <v>254</v>
      </c>
      <c r="G203" s="190" t="s">
        <v>259</v>
      </c>
      <c r="H203" s="190" t="s">
        <v>253</v>
      </c>
      <c r="I203" s="190"/>
      <c r="J203" s="190" t="s">
        <v>259</v>
      </c>
      <c r="K203" s="190" t="s">
        <v>262</v>
      </c>
      <c r="L203" s="190"/>
      <c r="M203" s="190"/>
      <c r="N203" s="213"/>
      <c r="O203" s="190" t="s">
        <v>901</v>
      </c>
      <c r="P203" s="190" t="s">
        <v>259</v>
      </c>
    </row>
    <row r="204" spans="2:16" x14ac:dyDescent="0.25">
      <c r="B204" s="190" t="s">
        <v>18</v>
      </c>
      <c r="C204" s="190" t="s">
        <v>902</v>
      </c>
      <c r="D204" s="190" t="s">
        <v>423</v>
      </c>
      <c r="E204" s="190" t="s">
        <v>898</v>
      </c>
      <c r="F204" s="190" t="s">
        <v>254</v>
      </c>
      <c r="G204" s="190" t="s">
        <v>291</v>
      </c>
      <c r="H204" s="190" t="s">
        <v>253</v>
      </c>
      <c r="I204" s="190"/>
      <c r="J204" s="190" t="s">
        <v>291</v>
      </c>
      <c r="K204" s="190" t="s">
        <v>262</v>
      </c>
      <c r="L204" s="190"/>
      <c r="M204" s="190"/>
      <c r="N204" s="213"/>
      <c r="O204" s="190" t="s">
        <v>903</v>
      </c>
      <c r="P204" s="190" t="s">
        <v>291</v>
      </c>
    </row>
    <row r="205" spans="2:16" x14ac:dyDescent="0.25">
      <c r="B205" s="190" t="s">
        <v>18</v>
      </c>
      <c r="C205" s="190" t="s">
        <v>546</v>
      </c>
      <c r="D205" s="190" t="s">
        <v>253</v>
      </c>
      <c r="E205" s="190" t="s">
        <v>254</v>
      </c>
      <c r="F205" s="190" t="s">
        <v>254</v>
      </c>
      <c r="G205" s="190" t="s">
        <v>310</v>
      </c>
      <c r="H205" s="190" t="s">
        <v>254</v>
      </c>
      <c r="I205" s="190" t="s">
        <v>254</v>
      </c>
      <c r="J205" s="190"/>
      <c r="K205" s="190" t="s">
        <v>256</v>
      </c>
      <c r="L205" s="190" t="s">
        <v>253</v>
      </c>
      <c r="M205" s="190" t="s">
        <v>310</v>
      </c>
      <c r="N205" s="213">
        <v>1</v>
      </c>
      <c r="O205" s="190" t="s">
        <v>547</v>
      </c>
      <c r="P205" s="190" t="s">
        <v>310</v>
      </c>
    </row>
    <row r="206" spans="2:16" x14ac:dyDescent="0.25">
      <c r="B206" s="190" t="s">
        <v>18</v>
      </c>
      <c r="C206" s="190" t="s">
        <v>548</v>
      </c>
      <c r="D206" s="190" t="s">
        <v>254</v>
      </c>
      <c r="E206" s="190" t="s">
        <v>253</v>
      </c>
      <c r="F206" s="190" t="s">
        <v>253</v>
      </c>
      <c r="G206" s="190" t="s">
        <v>310</v>
      </c>
      <c r="H206" s="190" t="s">
        <v>253</v>
      </c>
      <c r="I206" s="190"/>
      <c r="J206" s="190" t="s">
        <v>310</v>
      </c>
      <c r="K206" s="190" t="s">
        <v>273</v>
      </c>
      <c r="L206" s="190"/>
      <c r="M206" s="190"/>
      <c r="N206" s="213"/>
      <c r="O206" s="190" t="s">
        <v>531</v>
      </c>
      <c r="P206" s="190" t="s">
        <v>310</v>
      </c>
    </row>
    <row r="207" spans="2:16" x14ac:dyDescent="0.25">
      <c r="B207" s="190" t="s">
        <v>18</v>
      </c>
      <c r="C207" s="190" t="s">
        <v>549</v>
      </c>
      <c r="D207" s="190" t="s">
        <v>253</v>
      </c>
      <c r="E207" s="190" t="s">
        <v>254</v>
      </c>
      <c r="F207" s="190" t="s">
        <v>253</v>
      </c>
      <c r="G207" s="190" t="s">
        <v>310</v>
      </c>
      <c r="H207" s="190" t="s">
        <v>254</v>
      </c>
      <c r="I207" s="190" t="s">
        <v>254</v>
      </c>
      <c r="J207" s="190"/>
      <c r="K207" s="190" t="s">
        <v>256</v>
      </c>
      <c r="L207" s="190" t="s">
        <v>253</v>
      </c>
      <c r="M207" s="190" t="s">
        <v>310</v>
      </c>
      <c r="N207" s="213">
        <v>1</v>
      </c>
      <c r="O207" s="190" t="s">
        <v>550</v>
      </c>
      <c r="P207" s="190" t="s">
        <v>310</v>
      </c>
    </row>
    <row r="208" spans="2:16" x14ac:dyDescent="0.25">
      <c r="B208" s="190" t="s">
        <v>18</v>
      </c>
      <c r="C208" s="190" t="s">
        <v>551</v>
      </c>
      <c r="D208" s="190" t="s">
        <v>254</v>
      </c>
      <c r="E208" s="190" t="s">
        <v>253</v>
      </c>
      <c r="F208" s="190" t="s">
        <v>254</v>
      </c>
      <c r="G208" s="190" t="s">
        <v>310</v>
      </c>
      <c r="H208" s="190" t="s">
        <v>253</v>
      </c>
      <c r="I208" s="190"/>
      <c r="J208" s="190" t="s">
        <v>285</v>
      </c>
      <c r="K208" s="190" t="s">
        <v>262</v>
      </c>
      <c r="L208" s="190" t="s">
        <v>254</v>
      </c>
      <c r="M208" s="190"/>
      <c r="N208" s="213"/>
      <c r="O208" s="190" t="s">
        <v>552</v>
      </c>
      <c r="P208" s="190" t="s">
        <v>285</v>
      </c>
    </row>
    <row r="209" spans="2:16" x14ac:dyDescent="0.25">
      <c r="B209" s="190" t="s">
        <v>18</v>
      </c>
      <c r="C209" s="190" t="s">
        <v>553</v>
      </c>
      <c r="D209" s="190" t="s">
        <v>253</v>
      </c>
      <c r="E209" s="190" t="s">
        <v>254</v>
      </c>
      <c r="F209" s="190" t="s">
        <v>253</v>
      </c>
      <c r="G209" s="190" t="s">
        <v>310</v>
      </c>
      <c r="H209" s="190" t="s">
        <v>254</v>
      </c>
      <c r="I209" s="190" t="s">
        <v>254</v>
      </c>
      <c r="J209" s="190"/>
      <c r="K209" s="190" t="s">
        <v>256</v>
      </c>
      <c r="L209" s="190" t="s">
        <v>253</v>
      </c>
      <c r="M209" s="190" t="s">
        <v>310</v>
      </c>
      <c r="N209" s="213">
        <v>1</v>
      </c>
      <c r="O209" s="190" t="s">
        <v>554</v>
      </c>
      <c r="P209" s="190" t="s">
        <v>310</v>
      </c>
    </row>
    <row r="210" spans="2:16" x14ac:dyDescent="0.25">
      <c r="B210" s="190" t="s">
        <v>18</v>
      </c>
      <c r="C210" s="190" t="s">
        <v>555</v>
      </c>
      <c r="D210" s="190" t="s">
        <v>253</v>
      </c>
      <c r="E210" s="190" t="s">
        <v>254</v>
      </c>
      <c r="F210" s="190" t="s">
        <v>253</v>
      </c>
      <c r="G210" s="190" t="s">
        <v>310</v>
      </c>
      <c r="H210" s="190" t="s">
        <v>254</v>
      </c>
      <c r="I210" s="190" t="s">
        <v>254</v>
      </c>
      <c r="J210" s="190"/>
      <c r="K210" s="190" t="s">
        <v>256</v>
      </c>
      <c r="L210" s="190" t="s">
        <v>253</v>
      </c>
      <c r="M210" s="190" t="s">
        <v>310</v>
      </c>
      <c r="N210" s="213">
        <v>1</v>
      </c>
      <c r="O210" s="190" t="s">
        <v>556</v>
      </c>
      <c r="P210" s="190" t="s">
        <v>310</v>
      </c>
    </row>
    <row r="211" spans="2:16" x14ac:dyDescent="0.25">
      <c r="B211" s="190" t="s">
        <v>18</v>
      </c>
      <c r="C211" s="190" t="s">
        <v>511</v>
      </c>
      <c r="D211" s="190" t="s">
        <v>253</v>
      </c>
      <c r="E211" s="190" t="s">
        <v>253</v>
      </c>
      <c r="F211" s="190" t="s">
        <v>254</v>
      </c>
      <c r="G211" s="190" t="s">
        <v>310</v>
      </c>
      <c r="H211" s="190" t="s">
        <v>253</v>
      </c>
      <c r="I211" s="190"/>
      <c r="J211" s="190" t="s">
        <v>310</v>
      </c>
      <c r="K211" s="190" t="s">
        <v>273</v>
      </c>
      <c r="L211" s="190" t="s">
        <v>253</v>
      </c>
      <c r="M211" s="190" t="s">
        <v>310</v>
      </c>
      <c r="N211" s="213">
        <v>1</v>
      </c>
      <c r="O211" s="190"/>
      <c r="P211" s="190"/>
    </row>
    <row r="212" spans="2:16" x14ac:dyDescent="0.25">
      <c r="B212" s="190" t="s">
        <v>18</v>
      </c>
      <c r="C212" s="190" t="s">
        <v>557</v>
      </c>
      <c r="D212" s="190" t="s">
        <v>253</v>
      </c>
      <c r="E212" s="190" t="s">
        <v>254</v>
      </c>
      <c r="F212" s="190" t="s">
        <v>254</v>
      </c>
      <c r="G212" s="190" t="s">
        <v>310</v>
      </c>
      <c r="H212" s="190" t="s">
        <v>254</v>
      </c>
      <c r="I212" s="190" t="s">
        <v>253</v>
      </c>
      <c r="J212" s="190" t="s">
        <v>310</v>
      </c>
      <c r="K212" s="190" t="s">
        <v>273</v>
      </c>
      <c r="L212" s="190" t="s">
        <v>254</v>
      </c>
      <c r="M212" s="190"/>
      <c r="N212" s="213"/>
      <c r="O212" s="190"/>
      <c r="P212" s="190"/>
    </row>
    <row r="213" spans="2:16" x14ac:dyDescent="0.25">
      <c r="B213" s="190" t="s">
        <v>18</v>
      </c>
      <c r="C213" s="190" t="s">
        <v>558</v>
      </c>
      <c r="D213" s="190" t="s">
        <v>253</v>
      </c>
      <c r="E213" s="190" t="s">
        <v>254</v>
      </c>
      <c r="F213" s="190" t="s">
        <v>254</v>
      </c>
      <c r="G213" s="190" t="s">
        <v>310</v>
      </c>
      <c r="H213" s="190" t="s">
        <v>254</v>
      </c>
      <c r="I213" s="190" t="s">
        <v>254</v>
      </c>
      <c r="J213" s="190"/>
      <c r="K213" s="190" t="s">
        <v>256</v>
      </c>
      <c r="L213" s="190" t="s">
        <v>253</v>
      </c>
      <c r="M213" s="190" t="s">
        <v>310</v>
      </c>
      <c r="N213" s="213">
        <v>1</v>
      </c>
      <c r="O213" s="190" t="s">
        <v>559</v>
      </c>
      <c r="P213" s="190" t="s">
        <v>310</v>
      </c>
    </row>
    <row r="214" spans="2:16" x14ac:dyDescent="0.25">
      <c r="B214" s="190" t="s">
        <v>18</v>
      </c>
      <c r="C214" s="190" t="s">
        <v>560</v>
      </c>
      <c r="D214" s="190" t="s">
        <v>253</v>
      </c>
      <c r="E214" s="190" t="s">
        <v>254</v>
      </c>
      <c r="F214" s="190" t="s">
        <v>253</v>
      </c>
      <c r="G214" s="190" t="s">
        <v>310</v>
      </c>
      <c r="H214" s="190" t="s">
        <v>254</v>
      </c>
      <c r="I214" s="190" t="s">
        <v>254</v>
      </c>
      <c r="J214" s="190"/>
      <c r="K214" s="190" t="s">
        <v>256</v>
      </c>
      <c r="L214" s="190" t="s">
        <v>253</v>
      </c>
      <c r="M214" s="190" t="s">
        <v>310</v>
      </c>
      <c r="N214" s="213">
        <v>1</v>
      </c>
      <c r="O214" s="190" t="s">
        <v>561</v>
      </c>
      <c r="P214" s="190" t="s">
        <v>310</v>
      </c>
    </row>
    <row r="215" spans="2:16" x14ac:dyDescent="0.25">
      <c r="B215" s="190" t="s">
        <v>19</v>
      </c>
      <c r="C215" s="190" t="s">
        <v>562</v>
      </c>
      <c r="D215" s="190" t="s">
        <v>254</v>
      </c>
      <c r="E215" s="190" t="s">
        <v>253</v>
      </c>
      <c r="F215" s="190" t="s">
        <v>253</v>
      </c>
      <c r="G215" s="190" t="s">
        <v>563</v>
      </c>
      <c r="H215" s="190" t="s">
        <v>253</v>
      </c>
      <c r="I215" s="190"/>
      <c r="J215" s="190" t="s">
        <v>563</v>
      </c>
      <c r="K215" s="190" t="s">
        <v>273</v>
      </c>
      <c r="L215" s="190" t="s">
        <v>253</v>
      </c>
      <c r="M215" s="190" t="s">
        <v>563</v>
      </c>
      <c r="N215" s="213">
        <v>1</v>
      </c>
      <c r="O215" s="190" t="s">
        <v>564</v>
      </c>
      <c r="P215" s="190" t="s">
        <v>563</v>
      </c>
    </row>
    <row r="216" spans="2:16" x14ac:dyDescent="0.25">
      <c r="B216" s="190" t="s">
        <v>21</v>
      </c>
      <c r="C216" s="190" t="s">
        <v>565</v>
      </c>
      <c r="D216" s="190" t="s">
        <v>253</v>
      </c>
      <c r="E216" s="190" t="s">
        <v>253</v>
      </c>
      <c r="F216" s="190" t="s">
        <v>253</v>
      </c>
      <c r="G216" s="190" t="s">
        <v>566</v>
      </c>
      <c r="H216" s="190" t="s">
        <v>253</v>
      </c>
      <c r="I216" s="190" t="s">
        <v>254</v>
      </c>
      <c r="J216" s="190" t="s">
        <v>566</v>
      </c>
      <c r="K216" s="190" t="s">
        <v>273</v>
      </c>
      <c r="L216" s="190" t="s">
        <v>253</v>
      </c>
      <c r="M216" s="190" t="s">
        <v>566</v>
      </c>
      <c r="N216" s="213">
        <v>1</v>
      </c>
      <c r="O216" s="190"/>
      <c r="P216" s="190"/>
    </row>
    <row r="217" spans="2:16" x14ac:dyDescent="0.25">
      <c r="B217" s="190" t="s">
        <v>22</v>
      </c>
      <c r="C217" s="190" t="s">
        <v>567</v>
      </c>
      <c r="D217" s="190" t="s">
        <v>253</v>
      </c>
      <c r="E217" s="190" t="s">
        <v>254</v>
      </c>
      <c r="F217" s="190" t="s">
        <v>253</v>
      </c>
      <c r="G217" s="190" t="s">
        <v>304</v>
      </c>
      <c r="H217" s="190" t="s">
        <v>253</v>
      </c>
      <c r="I217" s="190"/>
      <c r="J217" s="190" t="s">
        <v>304</v>
      </c>
      <c r="K217" s="190" t="s">
        <v>273</v>
      </c>
      <c r="L217" s="190" t="s">
        <v>263</v>
      </c>
      <c r="M217" s="190" t="s">
        <v>263</v>
      </c>
      <c r="N217" s="213" t="s">
        <v>263</v>
      </c>
      <c r="O217" s="190" t="s">
        <v>263</v>
      </c>
      <c r="P217" s="190" t="s">
        <v>263</v>
      </c>
    </row>
    <row r="218" spans="2:16" x14ac:dyDescent="0.25">
      <c r="B218" s="190" t="s">
        <v>22</v>
      </c>
      <c r="C218" s="190" t="s">
        <v>492</v>
      </c>
      <c r="D218" s="190" t="s">
        <v>253</v>
      </c>
      <c r="E218" s="190" t="s">
        <v>253</v>
      </c>
      <c r="F218" s="190" t="s">
        <v>254</v>
      </c>
      <c r="G218" s="190" t="s">
        <v>285</v>
      </c>
      <c r="H218" s="190" t="s">
        <v>253</v>
      </c>
      <c r="I218" s="190"/>
      <c r="J218" s="190" t="s">
        <v>285</v>
      </c>
      <c r="K218" s="190" t="s">
        <v>262</v>
      </c>
      <c r="L218" s="190" t="s">
        <v>263</v>
      </c>
      <c r="M218" s="190" t="s">
        <v>263</v>
      </c>
      <c r="N218" s="213" t="s">
        <v>263</v>
      </c>
      <c r="O218" s="190" t="s">
        <v>263</v>
      </c>
      <c r="P218" s="190" t="s">
        <v>263</v>
      </c>
    </row>
    <row r="219" spans="2:16" x14ac:dyDescent="0.25">
      <c r="B219" s="190" t="s">
        <v>22</v>
      </c>
      <c r="C219" s="190" t="s">
        <v>509</v>
      </c>
      <c r="D219" s="190" t="s">
        <v>253</v>
      </c>
      <c r="E219" s="190" t="s">
        <v>253</v>
      </c>
      <c r="F219" s="190" t="s">
        <v>254</v>
      </c>
      <c r="G219" s="190" t="s">
        <v>500</v>
      </c>
      <c r="H219" s="190" t="s">
        <v>253</v>
      </c>
      <c r="I219" s="190"/>
      <c r="J219" s="190" t="s">
        <v>500</v>
      </c>
      <c r="K219" s="190" t="s">
        <v>262</v>
      </c>
      <c r="L219" s="190" t="s">
        <v>263</v>
      </c>
      <c r="M219" s="190" t="s">
        <v>263</v>
      </c>
      <c r="N219" s="213" t="s">
        <v>263</v>
      </c>
      <c r="O219" s="190" t="s">
        <v>263</v>
      </c>
      <c r="P219" s="190" t="s">
        <v>263</v>
      </c>
    </row>
    <row r="220" spans="2:16" x14ac:dyDescent="0.25">
      <c r="B220" s="190" t="s">
        <v>20</v>
      </c>
      <c r="C220" s="190" t="s">
        <v>568</v>
      </c>
      <c r="D220" s="190" t="s">
        <v>254</v>
      </c>
      <c r="E220" s="190" t="s">
        <v>253</v>
      </c>
      <c r="F220" s="190" t="s">
        <v>253</v>
      </c>
      <c r="G220" s="190" t="s">
        <v>569</v>
      </c>
      <c r="H220" s="190" t="s">
        <v>254</v>
      </c>
      <c r="I220" s="190" t="s">
        <v>254</v>
      </c>
      <c r="J220" s="190"/>
      <c r="K220" s="190" t="s">
        <v>256</v>
      </c>
      <c r="L220" s="190" t="s">
        <v>253</v>
      </c>
      <c r="M220" s="190" t="s">
        <v>569</v>
      </c>
      <c r="N220" s="213">
        <v>1</v>
      </c>
      <c r="O220" s="190" t="s">
        <v>570</v>
      </c>
      <c r="P220" s="190" t="s">
        <v>569</v>
      </c>
    </row>
    <row r="221" spans="2:16" x14ac:dyDescent="0.25">
      <c r="B221" s="190" t="s">
        <v>20</v>
      </c>
      <c r="C221" s="190" t="s">
        <v>571</v>
      </c>
      <c r="D221" s="190" t="s">
        <v>253</v>
      </c>
      <c r="E221" s="190" t="s">
        <v>254</v>
      </c>
      <c r="F221" s="190" t="s">
        <v>254</v>
      </c>
      <c r="G221" s="190" t="s">
        <v>569</v>
      </c>
      <c r="H221" s="190" t="s">
        <v>253</v>
      </c>
      <c r="I221" s="190"/>
      <c r="J221" s="190" t="s">
        <v>569</v>
      </c>
      <c r="K221" s="190" t="s">
        <v>273</v>
      </c>
      <c r="L221" s="190"/>
      <c r="M221" s="190"/>
      <c r="N221" s="213"/>
      <c r="O221" s="190"/>
      <c r="P221" s="190"/>
    </row>
    <row r="222" spans="2:16" x14ac:dyDescent="0.25">
      <c r="B222" s="190" t="s">
        <v>20</v>
      </c>
      <c r="C222" s="190" t="s">
        <v>572</v>
      </c>
      <c r="D222" s="190" t="s">
        <v>253</v>
      </c>
      <c r="E222" s="190" t="s">
        <v>253</v>
      </c>
      <c r="F222" s="190" t="s">
        <v>254</v>
      </c>
      <c r="G222" s="190" t="s">
        <v>569</v>
      </c>
      <c r="H222" s="190" t="s">
        <v>254</v>
      </c>
      <c r="I222" s="190" t="s">
        <v>254</v>
      </c>
      <c r="J222" s="190"/>
      <c r="K222" s="190" t="s">
        <v>256</v>
      </c>
      <c r="L222" s="190" t="s">
        <v>253</v>
      </c>
      <c r="M222" s="190" t="s">
        <v>569</v>
      </c>
      <c r="N222" s="213">
        <v>0.14000000000000001</v>
      </c>
      <c r="O222" s="190" t="s">
        <v>351</v>
      </c>
      <c r="P222" s="190" t="s">
        <v>569</v>
      </c>
    </row>
    <row r="223" spans="2:16" x14ac:dyDescent="0.25">
      <c r="B223" s="190" t="s">
        <v>23</v>
      </c>
      <c r="C223" s="190" t="s">
        <v>573</v>
      </c>
      <c r="D223" s="190" t="s">
        <v>253</v>
      </c>
      <c r="E223" s="190" t="s">
        <v>254</v>
      </c>
      <c r="F223" s="190" t="s">
        <v>254</v>
      </c>
      <c r="G223" s="190" t="s">
        <v>306</v>
      </c>
      <c r="H223" s="190" t="s">
        <v>253</v>
      </c>
      <c r="I223" s="190" t="s">
        <v>254</v>
      </c>
      <c r="J223" s="190" t="s">
        <v>255</v>
      </c>
      <c r="K223" s="190" t="s">
        <v>262</v>
      </c>
      <c r="L223" s="190" t="s">
        <v>253</v>
      </c>
      <c r="M223" s="190" t="s">
        <v>255</v>
      </c>
      <c r="N223" s="213">
        <v>1</v>
      </c>
      <c r="O223" s="190"/>
      <c r="P223" s="190"/>
    </row>
    <row r="224" spans="2:16" x14ac:dyDescent="0.25">
      <c r="B224" s="190" t="s">
        <v>23</v>
      </c>
      <c r="C224" s="190" t="s">
        <v>574</v>
      </c>
      <c r="D224" s="190" t="s">
        <v>253</v>
      </c>
      <c r="E224" s="190" t="s">
        <v>254</v>
      </c>
      <c r="F224" s="190" t="s">
        <v>254</v>
      </c>
      <c r="G224" s="190" t="s">
        <v>306</v>
      </c>
      <c r="H224" s="190" t="s">
        <v>254</v>
      </c>
      <c r="I224" s="190" t="s">
        <v>254</v>
      </c>
      <c r="J224" s="190"/>
      <c r="K224" s="190" t="s">
        <v>256</v>
      </c>
      <c r="L224" s="190" t="s">
        <v>253</v>
      </c>
      <c r="M224" s="190" t="s">
        <v>285</v>
      </c>
      <c r="N224" s="213">
        <v>1</v>
      </c>
      <c r="O224" s="190" t="s">
        <v>575</v>
      </c>
      <c r="P224" s="190" t="s">
        <v>285</v>
      </c>
    </row>
    <row r="225" spans="2:16" x14ac:dyDescent="0.25">
      <c r="B225" s="190" t="s">
        <v>23</v>
      </c>
      <c r="C225" s="190" t="s">
        <v>297</v>
      </c>
      <c r="D225" s="190" t="s">
        <v>253</v>
      </c>
      <c r="E225" s="190" t="s">
        <v>254</v>
      </c>
      <c r="F225" s="190" t="s">
        <v>254</v>
      </c>
      <c r="G225" s="190" t="s">
        <v>255</v>
      </c>
      <c r="H225" s="190" t="s">
        <v>253</v>
      </c>
      <c r="I225" s="190" t="s">
        <v>254</v>
      </c>
      <c r="J225" s="190" t="s">
        <v>255</v>
      </c>
      <c r="K225" s="190" t="s">
        <v>262</v>
      </c>
      <c r="L225" s="190" t="s">
        <v>253</v>
      </c>
      <c r="M225" s="190" t="s">
        <v>255</v>
      </c>
      <c r="N225" s="213">
        <v>1</v>
      </c>
      <c r="O225" s="190"/>
      <c r="P225" s="190"/>
    </row>
    <row r="226" spans="2:16" x14ac:dyDescent="0.25">
      <c r="B226" s="190" t="s">
        <v>23</v>
      </c>
      <c r="C226" s="190" t="s">
        <v>576</v>
      </c>
      <c r="D226" s="190" t="s">
        <v>253</v>
      </c>
      <c r="E226" s="190" t="s">
        <v>254</v>
      </c>
      <c r="F226" s="190" t="s">
        <v>254</v>
      </c>
      <c r="G226" s="190" t="s">
        <v>255</v>
      </c>
      <c r="H226" s="190" t="s">
        <v>254</v>
      </c>
      <c r="I226" s="190" t="s">
        <v>253</v>
      </c>
      <c r="J226" s="190" t="s">
        <v>285</v>
      </c>
      <c r="K226" s="190" t="s">
        <v>262</v>
      </c>
      <c r="L226" s="190" t="s">
        <v>253</v>
      </c>
      <c r="M226" s="190" t="s">
        <v>285</v>
      </c>
      <c r="N226" s="213">
        <v>0.7</v>
      </c>
      <c r="O226" s="190"/>
      <c r="P226" s="190"/>
    </row>
    <row r="227" spans="2:16" x14ac:dyDescent="0.25">
      <c r="B227" s="190" t="s">
        <v>23</v>
      </c>
      <c r="C227" s="190" t="s">
        <v>577</v>
      </c>
      <c r="D227" s="190" t="s">
        <v>253</v>
      </c>
      <c r="E227" s="190" t="s">
        <v>254</v>
      </c>
      <c r="F227" s="190" t="s">
        <v>253</v>
      </c>
      <c r="G227" s="190" t="s">
        <v>306</v>
      </c>
      <c r="H227" s="190" t="s">
        <v>253</v>
      </c>
      <c r="I227" s="190" t="s">
        <v>254</v>
      </c>
      <c r="J227" s="190" t="s">
        <v>306</v>
      </c>
      <c r="K227" s="190" t="s">
        <v>273</v>
      </c>
      <c r="L227" s="190" t="s">
        <v>253</v>
      </c>
      <c r="M227" s="190" t="s">
        <v>306</v>
      </c>
      <c r="N227" s="213">
        <v>1</v>
      </c>
      <c r="O227" s="190"/>
      <c r="P227" s="190"/>
    </row>
    <row r="228" spans="2:16" x14ac:dyDescent="0.25">
      <c r="B228" s="190" t="s">
        <v>23</v>
      </c>
      <c r="C228" s="190" t="s">
        <v>578</v>
      </c>
      <c r="D228" s="190" t="s">
        <v>253</v>
      </c>
      <c r="E228" s="190" t="s">
        <v>254</v>
      </c>
      <c r="F228" s="190" t="s">
        <v>254</v>
      </c>
      <c r="G228" s="190" t="s">
        <v>306</v>
      </c>
      <c r="H228" s="190" t="s">
        <v>253</v>
      </c>
      <c r="I228" s="190" t="s">
        <v>254</v>
      </c>
      <c r="J228" s="190" t="s">
        <v>306</v>
      </c>
      <c r="K228" s="190" t="s">
        <v>273</v>
      </c>
      <c r="L228" s="190" t="s">
        <v>253</v>
      </c>
      <c r="M228" s="190" t="s">
        <v>306</v>
      </c>
      <c r="N228" s="213">
        <v>1</v>
      </c>
      <c r="O228" s="190"/>
      <c r="P228" s="190"/>
    </row>
    <row r="229" spans="2:16" x14ac:dyDescent="0.25">
      <c r="B229" s="190" t="s">
        <v>24</v>
      </c>
      <c r="C229" s="190" t="s">
        <v>579</v>
      </c>
      <c r="D229" s="190" t="s">
        <v>253</v>
      </c>
      <c r="E229" s="190" t="s">
        <v>254</v>
      </c>
      <c r="F229" s="190" t="s">
        <v>254</v>
      </c>
      <c r="G229" s="190" t="s">
        <v>580</v>
      </c>
      <c r="H229" s="190" t="s">
        <v>253</v>
      </c>
      <c r="I229" s="190"/>
      <c r="J229" s="190" t="s">
        <v>580</v>
      </c>
      <c r="K229" s="190" t="s">
        <v>273</v>
      </c>
      <c r="L229" s="190" t="s">
        <v>253</v>
      </c>
      <c r="M229" s="190" t="s">
        <v>580</v>
      </c>
      <c r="N229" s="213">
        <v>1</v>
      </c>
      <c r="O229" s="190"/>
      <c r="P229" s="190"/>
    </row>
    <row r="230" spans="2:16" x14ac:dyDescent="0.25">
      <c r="B230" s="190" t="s">
        <v>24</v>
      </c>
      <c r="C230" s="190" t="s">
        <v>581</v>
      </c>
      <c r="D230" s="190" t="s">
        <v>253</v>
      </c>
      <c r="E230" s="190" t="s">
        <v>254</v>
      </c>
      <c r="F230" s="190" t="s">
        <v>254</v>
      </c>
      <c r="G230" s="190" t="s">
        <v>580</v>
      </c>
      <c r="H230" s="190" t="s">
        <v>253</v>
      </c>
      <c r="I230" s="190"/>
      <c r="J230" s="190" t="s">
        <v>580</v>
      </c>
      <c r="K230" s="190" t="s">
        <v>273</v>
      </c>
      <c r="L230" s="190" t="s">
        <v>253</v>
      </c>
      <c r="M230" s="190" t="s">
        <v>580</v>
      </c>
      <c r="N230" s="213">
        <v>1</v>
      </c>
      <c r="O230" s="190"/>
      <c r="P230" s="190"/>
    </row>
    <row r="231" spans="2:16" x14ac:dyDescent="0.25">
      <c r="B231" s="190" t="s">
        <v>24</v>
      </c>
      <c r="C231" s="190" t="s">
        <v>582</v>
      </c>
      <c r="D231" s="190" t="s">
        <v>253</v>
      </c>
      <c r="E231" s="190" t="s">
        <v>254</v>
      </c>
      <c r="F231" s="190" t="s">
        <v>254</v>
      </c>
      <c r="G231" s="190" t="s">
        <v>580</v>
      </c>
      <c r="H231" s="190" t="s">
        <v>254</v>
      </c>
      <c r="I231" s="190" t="s">
        <v>254</v>
      </c>
      <c r="J231" s="190"/>
      <c r="K231" s="190" t="s">
        <v>256</v>
      </c>
      <c r="L231" s="190" t="s">
        <v>253</v>
      </c>
      <c r="M231" s="190" t="s">
        <v>580</v>
      </c>
      <c r="N231" s="213">
        <v>1</v>
      </c>
      <c r="O231" s="190" t="s">
        <v>570</v>
      </c>
      <c r="P231" s="190" t="s">
        <v>580</v>
      </c>
    </row>
    <row r="232" spans="2:16" x14ac:dyDescent="0.25">
      <c r="B232" s="190" t="s">
        <v>24</v>
      </c>
      <c r="C232" s="190" t="s">
        <v>583</v>
      </c>
      <c r="D232" s="190" t="s">
        <v>253</v>
      </c>
      <c r="E232" s="190" t="s">
        <v>253</v>
      </c>
      <c r="F232" s="190" t="s">
        <v>254</v>
      </c>
      <c r="G232" s="190" t="s">
        <v>476</v>
      </c>
      <c r="H232" s="190" t="s">
        <v>253</v>
      </c>
      <c r="I232" s="190"/>
      <c r="J232" s="190" t="s">
        <v>476</v>
      </c>
      <c r="K232" s="190" t="s">
        <v>262</v>
      </c>
      <c r="L232" s="190" t="s">
        <v>253</v>
      </c>
      <c r="M232" s="190" t="s">
        <v>476</v>
      </c>
      <c r="N232" s="213">
        <v>1</v>
      </c>
      <c r="O232" s="190"/>
      <c r="P232" s="190"/>
    </row>
    <row r="233" spans="2:16" x14ac:dyDescent="0.25">
      <c r="B233" s="190" t="s">
        <v>25</v>
      </c>
      <c r="C233" s="190" t="s">
        <v>584</v>
      </c>
      <c r="D233" s="190" t="s">
        <v>253</v>
      </c>
      <c r="E233" s="190" t="s">
        <v>253</v>
      </c>
      <c r="F233" s="190" t="s">
        <v>254</v>
      </c>
      <c r="G233" s="190" t="s">
        <v>585</v>
      </c>
      <c r="H233" s="190" t="s">
        <v>253</v>
      </c>
      <c r="I233" s="190"/>
      <c r="J233" s="190" t="s">
        <v>255</v>
      </c>
      <c r="K233" s="190" t="s">
        <v>262</v>
      </c>
      <c r="L233" s="190"/>
      <c r="M233" s="190"/>
      <c r="N233" s="213"/>
      <c r="O233" s="190"/>
      <c r="P233" s="190"/>
    </row>
    <row r="234" spans="2:16" x14ac:dyDescent="0.25">
      <c r="B234" s="190" t="s">
        <v>25</v>
      </c>
      <c r="C234" s="190" t="s">
        <v>586</v>
      </c>
      <c r="D234" s="190" t="s">
        <v>253</v>
      </c>
      <c r="E234" s="190" t="s">
        <v>254</v>
      </c>
      <c r="F234" s="190" t="s">
        <v>254</v>
      </c>
      <c r="G234" s="190" t="s">
        <v>585</v>
      </c>
      <c r="H234" s="190" t="s">
        <v>254</v>
      </c>
      <c r="I234" s="190" t="s">
        <v>254</v>
      </c>
      <c r="J234" s="190"/>
      <c r="K234" s="190" t="s">
        <v>256</v>
      </c>
      <c r="L234" s="190" t="s">
        <v>253</v>
      </c>
      <c r="M234" s="190" t="s">
        <v>585</v>
      </c>
      <c r="N234" s="213">
        <v>1</v>
      </c>
      <c r="O234" s="190" t="s">
        <v>587</v>
      </c>
      <c r="P234" s="190" t="s">
        <v>585</v>
      </c>
    </row>
    <row r="235" spans="2:16" x14ac:dyDescent="0.25">
      <c r="B235" s="190" t="s">
        <v>25</v>
      </c>
      <c r="C235" s="190" t="s">
        <v>588</v>
      </c>
      <c r="D235" s="190" t="s">
        <v>253</v>
      </c>
      <c r="E235" s="190" t="s">
        <v>254</v>
      </c>
      <c r="F235" s="190" t="s">
        <v>254</v>
      </c>
      <c r="G235" s="190" t="s">
        <v>585</v>
      </c>
      <c r="H235" s="190" t="s">
        <v>254</v>
      </c>
      <c r="I235" s="190" t="s">
        <v>254</v>
      </c>
      <c r="J235" s="190"/>
      <c r="K235" s="190" t="s">
        <v>256</v>
      </c>
      <c r="L235" s="190" t="s">
        <v>253</v>
      </c>
      <c r="M235" s="190" t="s">
        <v>585</v>
      </c>
      <c r="N235" s="213">
        <v>1</v>
      </c>
      <c r="O235" s="190" t="s">
        <v>589</v>
      </c>
      <c r="P235" s="190" t="s">
        <v>585</v>
      </c>
    </row>
    <row r="236" spans="2:16" x14ac:dyDescent="0.25">
      <c r="B236" s="190" t="s">
        <v>25</v>
      </c>
      <c r="C236" s="190" t="s">
        <v>590</v>
      </c>
      <c r="D236" s="190" t="s">
        <v>253</v>
      </c>
      <c r="E236" s="190" t="s">
        <v>253</v>
      </c>
      <c r="F236" s="190" t="s">
        <v>254</v>
      </c>
      <c r="G236" s="190" t="s">
        <v>585</v>
      </c>
      <c r="H236" s="190" t="s">
        <v>254</v>
      </c>
      <c r="I236" s="190" t="s">
        <v>254</v>
      </c>
      <c r="J236" s="190"/>
      <c r="K236" s="190" t="s">
        <v>256</v>
      </c>
      <c r="L236" s="190" t="s">
        <v>253</v>
      </c>
      <c r="M236" s="190" t="s">
        <v>585</v>
      </c>
      <c r="N236" s="213">
        <v>1</v>
      </c>
      <c r="O236" s="190" t="s">
        <v>591</v>
      </c>
      <c r="P236" s="190" t="s">
        <v>585</v>
      </c>
    </row>
    <row r="237" spans="2:16" x14ac:dyDescent="0.25">
      <c r="B237" s="190" t="s">
        <v>25</v>
      </c>
      <c r="C237" s="190" t="s">
        <v>592</v>
      </c>
      <c r="D237" s="190" t="s">
        <v>253</v>
      </c>
      <c r="E237" s="190" t="s">
        <v>254</v>
      </c>
      <c r="F237" s="190" t="s">
        <v>254</v>
      </c>
      <c r="G237" s="190" t="s">
        <v>585</v>
      </c>
      <c r="H237" s="190" t="s">
        <v>254</v>
      </c>
      <c r="I237" s="190" t="s">
        <v>254</v>
      </c>
      <c r="J237" s="190"/>
      <c r="K237" s="190" t="s">
        <v>256</v>
      </c>
      <c r="L237" s="190" t="s">
        <v>253</v>
      </c>
      <c r="M237" s="190" t="s">
        <v>585</v>
      </c>
      <c r="N237" s="213">
        <v>1</v>
      </c>
      <c r="O237" s="190" t="s">
        <v>593</v>
      </c>
      <c r="P237" s="190" t="s">
        <v>585</v>
      </c>
    </row>
    <row r="238" spans="2:16" x14ac:dyDescent="0.25">
      <c r="B238" s="190" t="s">
        <v>25</v>
      </c>
      <c r="C238" s="190" t="s">
        <v>594</v>
      </c>
      <c r="D238" s="190" t="s">
        <v>253</v>
      </c>
      <c r="E238" s="190" t="s">
        <v>254</v>
      </c>
      <c r="F238" s="190" t="s">
        <v>254</v>
      </c>
      <c r="G238" s="190" t="s">
        <v>585</v>
      </c>
      <c r="H238" s="190" t="s">
        <v>254</v>
      </c>
      <c r="I238" s="190" t="s">
        <v>254</v>
      </c>
      <c r="J238" s="190"/>
      <c r="K238" s="190" t="s">
        <v>256</v>
      </c>
      <c r="L238" s="190" t="s">
        <v>253</v>
      </c>
      <c r="M238" s="190" t="s">
        <v>585</v>
      </c>
      <c r="N238" s="213">
        <v>1</v>
      </c>
      <c r="O238" s="190" t="s">
        <v>595</v>
      </c>
      <c r="P238" s="190" t="s">
        <v>585</v>
      </c>
    </row>
    <row r="239" spans="2:16" x14ac:dyDescent="0.25">
      <c r="B239" s="190" t="s">
        <v>25</v>
      </c>
      <c r="C239" s="190" t="s">
        <v>596</v>
      </c>
      <c r="D239" s="190" t="s">
        <v>253</v>
      </c>
      <c r="E239" s="190" t="s">
        <v>254</v>
      </c>
      <c r="F239" s="190" t="s">
        <v>254</v>
      </c>
      <c r="G239" s="190" t="s">
        <v>585</v>
      </c>
      <c r="H239" s="190" t="s">
        <v>254</v>
      </c>
      <c r="I239" s="190" t="s">
        <v>254</v>
      </c>
      <c r="J239" s="190"/>
      <c r="K239" s="190" t="s">
        <v>256</v>
      </c>
      <c r="L239" s="190" t="s">
        <v>253</v>
      </c>
      <c r="M239" s="190" t="s">
        <v>585</v>
      </c>
      <c r="N239" s="213">
        <v>1</v>
      </c>
      <c r="O239" s="190" t="s">
        <v>597</v>
      </c>
      <c r="P239" s="190" t="s">
        <v>585</v>
      </c>
    </row>
    <row r="240" spans="2:16" x14ac:dyDescent="0.25">
      <c r="B240" s="190" t="s">
        <v>25</v>
      </c>
      <c r="C240" s="190" t="s">
        <v>598</v>
      </c>
      <c r="D240" s="190" t="s">
        <v>253</v>
      </c>
      <c r="E240" s="190" t="s">
        <v>254</v>
      </c>
      <c r="F240" s="190" t="s">
        <v>254</v>
      </c>
      <c r="G240" s="190" t="s">
        <v>585</v>
      </c>
      <c r="H240" s="190" t="s">
        <v>254</v>
      </c>
      <c r="I240" s="190" t="s">
        <v>254</v>
      </c>
      <c r="J240" s="190"/>
      <c r="K240" s="190" t="s">
        <v>256</v>
      </c>
      <c r="L240" s="190" t="s">
        <v>253</v>
      </c>
      <c r="M240" s="190" t="s">
        <v>585</v>
      </c>
      <c r="N240" s="213">
        <v>1</v>
      </c>
      <c r="O240" s="190" t="s">
        <v>599</v>
      </c>
      <c r="P240" s="190" t="s">
        <v>585</v>
      </c>
    </row>
    <row r="241" spans="2:16" x14ac:dyDescent="0.25">
      <c r="B241" s="190" t="s">
        <v>25</v>
      </c>
      <c r="C241" s="190" t="s">
        <v>600</v>
      </c>
      <c r="D241" s="190" t="s">
        <v>253</v>
      </c>
      <c r="E241" s="190" t="s">
        <v>253</v>
      </c>
      <c r="F241" s="190" t="s">
        <v>254</v>
      </c>
      <c r="G241" s="190" t="s">
        <v>585</v>
      </c>
      <c r="H241" s="190" t="s">
        <v>253</v>
      </c>
      <c r="I241" s="190"/>
      <c r="J241" s="190" t="s">
        <v>585</v>
      </c>
      <c r="K241" s="190" t="s">
        <v>273</v>
      </c>
      <c r="L241" s="190"/>
      <c r="M241" s="190"/>
      <c r="N241" s="213"/>
      <c r="O241" s="190"/>
      <c r="P241" s="190"/>
    </row>
    <row r="242" spans="2:16" x14ac:dyDescent="0.25">
      <c r="B242" s="190" t="s">
        <v>25</v>
      </c>
      <c r="C242" s="190" t="s">
        <v>601</v>
      </c>
      <c r="D242" s="190" t="s">
        <v>253</v>
      </c>
      <c r="E242" s="190" t="s">
        <v>254</v>
      </c>
      <c r="F242" s="190" t="s">
        <v>254</v>
      </c>
      <c r="G242" s="190" t="s">
        <v>585</v>
      </c>
      <c r="H242" s="190" t="s">
        <v>254</v>
      </c>
      <c r="I242" s="190" t="s">
        <v>253</v>
      </c>
      <c r="J242" s="190" t="s">
        <v>585</v>
      </c>
      <c r="K242" s="190" t="s">
        <v>273</v>
      </c>
      <c r="L242" s="190" t="s">
        <v>253</v>
      </c>
      <c r="M242" s="190" t="s">
        <v>585</v>
      </c>
      <c r="N242" s="213">
        <v>0.32100000000000001</v>
      </c>
      <c r="O242" s="190"/>
      <c r="P242" s="190"/>
    </row>
    <row r="243" spans="2:16" x14ac:dyDescent="0.25">
      <c r="B243" s="190" t="s">
        <v>25</v>
      </c>
      <c r="C243" s="190" t="s">
        <v>602</v>
      </c>
      <c r="D243" s="190" t="s">
        <v>253</v>
      </c>
      <c r="E243" s="190" t="s">
        <v>254</v>
      </c>
      <c r="F243" s="190" t="s">
        <v>254</v>
      </c>
      <c r="G243" s="190" t="s">
        <v>585</v>
      </c>
      <c r="H243" s="190" t="s">
        <v>254</v>
      </c>
      <c r="I243" s="190" t="s">
        <v>254</v>
      </c>
      <c r="J243" s="190"/>
      <c r="K243" s="190" t="s">
        <v>256</v>
      </c>
      <c r="L243" s="190" t="s">
        <v>253</v>
      </c>
      <c r="M243" s="190" t="s">
        <v>585</v>
      </c>
      <c r="N243" s="213">
        <v>1</v>
      </c>
      <c r="O243" s="190" t="s">
        <v>603</v>
      </c>
      <c r="P243" s="190" t="s">
        <v>585</v>
      </c>
    </row>
    <row r="244" spans="2:16" x14ac:dyDescent="0.25">
      <c r="B244" s="190" t="s">
        <v>25</v>
      </c>
      <c r="C244" s="190" t="s">
        <v>604</v>
      </c>
      <c r="D244" s="190" t="s">
        <v>253</v>
      </c>
      <c r="E244" s="190" t="s">
        <v>254</v>
      </c>
      <c r="F244" s="190" t="s">
        <v>254</v>
      </c>
      <c r="G244" s="190" t="s">
        <v>585</v>
      </c>
      <c r="H244" s="190" t="s">
        <v>254</v>
      </c>
      <c r="I244" s="190" t="s">
        <v>254</v>
      </c>
      <c r="J244" s="190"/>
      <c r="K244" s="190" t="s">
        <v>256</v>
      </c>
      <c r="L244" s="190" t="s">
        <v>253</v>
      </c>
      <c r="M244" s="190" t="s">
        <v>585</v>
      </c>
      <c r="N244" s="213">
        <v>1</v>
      </c>
      <c r="O244" s="190" t="s">
        <v>591</v>
      </c>
      <c r="P244" s="190" t="s">
        <v>585</v>
      </c>
    </row>
    <row r="245" spans="2:16" x14ac:dyDescent="0.25">
      <c r="B245" s="190" t="s">
        <v>25</v>
      </c>
      <c r="C245" s="190" t="s">
        <v>605</v>
      </c>
      <c r="D245" s="190" t="s">
        <v>254</v>
      </c>
      <c r="E245" s="190" t="s">
        <v>253</v>
      </c>
      <c r="F245" s="190" t="s">
        <v>254</v>
      </c>
      <c r="G245" s="190" t="s">
        <v>255</v>
      </c>
      <c r="H245" s="190" t="s">
        <v>253</v>
      </c>
      <c r="I245" s="190"/>
      <c r="J245" s="190" t="s">
        <v>255</v>
      </c>
      <c r="K245" s="190" t="s">
        <v>262</v>
      </c>
      <c r="L245" s="190"/>
      <c r="M245" s="190"/>
      <c r="N245" s="213"/>
      <c r="O245" s="190"/>
      <c r="P245" s="190"/>
    </row>
    <row r="246" spans="2:16" x14ac:dyDescent="0.25">
      <c r="B246" s="190" t="s">
        <v>26</v>
      </c>
      <c r="C246" s="190" t="s">
        <v>607</v>
      </c>
      <c r="D246" s="190" t="s">
        <v>253</v>
      </c>
      <c r="E246" s="190" t="s">
        <v>253</v>
      </c>
      <c r="F246" s="190" t="s">
        <v>254</v>
      </c>
      <c r="G246" s="190" t="s">
        <v>494</v>
      </c>
      <c r="H246" s="190" t="s">
        <v>253</v>
      </c>
      <c r="I246" s="190" t="s">
        <v>254</v>
      </c>
      <c r="J246" s="190" t="s">
        <v>494</v>
      </c>
      <c r="K246" s="190" t="s">
        <v>273</v>
      </c>
      <c r="L246" s="190" t="s">
        <v>263</v>
      </c>
      <c r="M246" s="190" t="s">
        <v>263</v>
      </c>
      <c r="N246" s="213" t="s">
        <v>263</v>
      </c>
      <c r="O246" s="190" t="s">
        <v>263</v>
      </c>
      <c r="P246" s="190" t="s">
        <v>494</v>
      </c>
    </row>
    <row r="247" spans="2:16" x14ac:dyDescent="0.25">
      <c r="B247" s="190" t="s">
        <v>26</v>
      </c>
      <c r="C247" s="190" t="s">
        <v>608</v>
      </c>
      <c r="D247" s="190" t="s">
        <v>253</v>
      </c>
      <c r="E247" s="190" t="s">
        <v>254</v>
      </c>
      <c r="F247" s="190" t="s">
        <v>254</v>
      </c>
      <c r="G247" s="190" t="s">
        <v>494</v>
      </c>
      <c r="H247" s="190" t="s">
        <v>254</v>
      </c>
      <c r="I247" s="190" t="s">
        <v>254</v>
      </c>
      <c r="J247" s="190"/>
      <c r="K247" s="190" t="s">
        <v>256</v>
      </c>
      <c r="L247" s="190" t="s">
        <v>254</v>
      </c>
      <c r="M247" s="190" t="s">
        <v>263</v>
      </c>
      <c r="N247" s="213" t="s">
        <v>263</v>
      </c>
      <c r="O247" s="190" t="s">
        <v>609</v>
      </c>
      <c r="P247" s="190" t="s">
        <v>494</v>
      </c>
    </row>
    <row r="248" spans="2:16" x14ac:dyDescent="0.25">
      <c r="B248" s="190" t="s">
        <v>27</v>
      </c>
      <c r="C248" s="190" t="s">
        <v>610</v>
      </c>
      <c r="D248" s="190" t="s">
        <v>253</v>
      </c>
      <c r="E248" s="190" t="s">
        <v>254</v>
      </c>
      <c r="F248" s="190" t="s">
        <v>254</v>
      </c>
      <c r="G248" s="190" t="s">
        <v>611</v>
      </c>
      <c r="H248" s="190" t="s">
        <v>253</v>
      </c>
      <c r="I248" s="190" t="s">
        <v>254</v>
      </c>
      <c r="J248" s="190" t="s">
        <v>611</v>
      </c>
      <c r="K248" s="190" t="s">
        <v>273</v>
      </c>
      <c r="L248" s="190" t="s">
        <v>253</v>
      </c>
      <c r="M248" s="190" t="s">
        <v>611</v>
      </c>
      <c r="N248" s="213">
        <v>1</v>
      </c>
      <c r="O248" s="190" t="s">
        <v>612</v>
      </c>
      <c r="P248" s="190" t="s">
        <v>611</v>
      </c>
    </row>
    <row r="249" spans="2:16" x14ac:dyDescent="0.25">
      <c r="B249" s="190" t="s">
        <v>27</v>
      </c>
      <c r="C249" s="190" t="s">
        <v>613</v>
      </c>
      <c r="D249" s="190" t="s">
        <v>253</v>
      </c>
      <c r="E249" s="190" t="s">
        <v>254</v>
      </c>
      <c r="F249" s="190" t="s">
        <v>254</v>
      </c>
      <c r="G249" s="190" t="s">
        <v>611</v>
      </c>
      <c r="H249" s="190" t="s">
        <v>254</v>
      </c>
      <c r="I249" s="190" t="s">
        <v>254</v>
      </c>
      <c r="J249" s="190" t="s">
        <v>263</v>
      </c>
      <c r="K249" s="190" t="s">
        <v>256</v>
      </c>
      <c r="L249" s="190" t="s">
        <v>254</v>
      </c>
      <c r="M249" s="190" t="s">
        <v>263</v>
      </c>
      <c r="N249" s="213" t="s">
        <v>263</v>
      </c>
      <c r="O249" s="190" t="s">
        <v>614</v>
      </c>
      <c r="P249" s="190" t="s">
        <v>611</v>
      </c>
    </row>
    <row r="250" spans="2:16" x14ac:dyDescent="0.25">
      <c r="B250" s="190" t="s">
        <v>27</v>
      </c>
      <c r="C250" s="190" t="s">
        <v>615</v>
      </c>
      <c r="D250" s="190" t="s">
        <v>253</v>
      </c>
      <c r="E250" s="190" t="s">
        <v>254</v>
      </c>
      <c r="F250" s="190" t="s">
        <v>254</v>
      </c>
      <c r="G250" s="190" t="s">
        <v>611</v>
      </c>
      <c r="H250" s="190" t="s">
        <v>254</v>
      </c>
      <c r="I250" s="190" t="s">
        <v>254</v>
      </c>
      <c r="J250" s="190" t="s">
        <v>263</v>
      </c>
      <c r="K250" s="190" t="s">
        <v>256</v>
      </c>
      <c r="L250" s="190" t="s">
        <v>254</v>
      </c>
      <c r="M250" s="190" t="s">
        <v>263</v>
      </c>
      <c r="N250" s="213" t="s">
        <v>263</v>
      </c>
      <c r="O250" s="190" t="s">
        <v>616</v>
      </c>
      <c r="P250" s="190" t="s">
        <v>611</v>
      </c>
    </row>
    <row r="251" spans="2:16" x14ac:dyDescent="0.25">
      <c r="B251" s="190" t="s">
        <v>27</v>
      </c>
      <c r="C251" s="190" t="s">
        <v>617</v>
      </c>
      <c r="D251" s="190" t="s">
        <v>253</v>
      </c>
      <c r="E251" s="190" t="s">
        <v>254</v>
      </c>
      <c r="F251" s="190" t="s">
        <v>254</v>
      </c>
      <c r="G251" s="190" t="s">
        <v>611</v>
      </c>
      <c r="H251" s="190" t="s">
        <v>254</v>
      </c>
      <c r="I251" s="190" t="s">
        <v>254</v>
      </c>
      <c r="J251" s="190" t="s">
        <v>263</v>
      </c>
      <c r="K251" s="190" t="s">
        <v>256</v>
      </c>
      <c r="L251" s="190" t="s">
        <v>254</v>
      </c>
      <c r="M251" s="190" t="s">
        <v>263</v>
      </c>
      <c r="N251" s="213" t="s">
        <v>263</v>
      </c>
      <c r="O251" s="190" t="s">
        <v>618</v>
      </c>
      <c r="P251" s="190" t="s">
        <v>611</v>
      </c>
    </row>
    <row r="252" spans="2:16" x14ac:dyDescent="0.25">
      <c r="B252" s="190" t="s">
        <v>27</v>
      </c>
      <c r="C252" s="190" t="s">
        <v>619</v>
      </c>
      <c r="D252" s="190" t="s">
        <v>253</v>
      </c>
      <c r="E252" s="190" t="s">
        <v>254</v>
      </c>
      <c r="F252" s="190" t="s">
        <v>254</v>
      </c>
      <c r="G252" s="190" t="s">
        <v>611</v>
      </c>
      <c r="H252" s="190" t="s">
        <v>254</v>
      </c>
      <c r="I252" s="190" t="s">
        <v>254</v>
      </c>
      <c r="J252" s="190" t="s">
        <v>263</v>
      </c>
      <c r="K252" s="190" t="s">
        <v>256</v>
      </c>
      <c r="L252" s="190" t="s">
        <v>254</v>
      </c>
      <c r="M252" s="190" t="s">
        <v>263</v>
      </c>
      <c r="N252" s="213" t="s">
        <v>263</v>
      </c>
      <c r="O252" s="190" t="s">
        <v>620</v>
      </c>
      <c r="P252" s="190" t="s">
        <v>611</v>
      </c>
    </row>
    <row r="253" spans="2:16" x14ac:dyDescent="0.25">
      <c r="B253" s="190" t="s">
        <v>27</v>
      </c>
      <c r="C253" s="190" t="s">
        <v>621</v>
      </c>
      <c r="D253" s="190" t="s">
        <v>253</v>
      </c>
      <c r="E253" s="190" t="s">
        <v>254</v>
      </c>
      <c r="F253" s="190" t="s">
        <v>254</v>
      </c>
      <c r="G253" s="190" t="s">
        <v>611</v>
      </c>
      <c r="H253" s="190" t="s">
        <v>254</v>
      </c>
      <c r="I253" s="190" t="s">
        <v>254</v>
      </c>
      <c r="J253" s="190" t="s">
        <v>263</v>
      </c>
      <c r="K253" s="190" t="s">
        <v>256</v>
      </c>
      <c r="L253" s="190" t="s">
        <v>254</v>
      </c>
      <c r="M253" s="190" t="s">
        <v>263</v>
      </c>
      <c r="N253" s="213" t="s">
        <v>263</v>
      </c>
      <c r="O253" s="190" t="s">
        <v>622</v>
      </c>
      <c r="P253" s="190" t="s">
        <v>611</v>
      </c>
    </row>
    <row r="254" spans="2:16" x14ac:dyDescent="0.25">
      <c r="B254" s="190" t="s">
        <v>31</v>
      </c>
      <c r="C254" s="190" t="s">
        <v>623</v>
      </c>
      <c r="D254" s="190" t="s">
        <v>253</v>
      </c>
      <c r="E254" s="190" t="s">
        <v>254</v>
      </c>
      <c r="F254" s="190" t="s">
        <v>254</v>
      </c>
      <c r="G254" s="190" t="s">
        <v>476</v>
      </c>
      <c r="H254" s="190" t="s">
        <v>253</v>
      </c>
      <c r="I254" s="190" t="s">
        <v>254</v>
      </c>
      <c r="J254" s="190" t="s">
        <v>255</v>
      </c>
      <c r="K254" s="190" t="s">
        <v>262</v>
      </c>
      <c r="L254" s="190"/>
      <c r="M254" s="190"/>
      <c r="N254" s="213"/>
      <c r="O254" s="190"/>
      <c r="P254" s="190"/>
    </row>
    <row r="255" spans="2:16" x14ac:dyDescent="0.25">
      <c r="B255" s="190" t="s">
        <v>31</v>
      </c>
      <c r="C255" s="190" t="s">
        <v>624</v>
      </c>
      <c r="D255" s="190" t="s">
        <v>254</v>
      </c>
      <c r="E255" s="190" t="s">
        <v>253</v>
      </c>
      <c r="F255" s="190" t="s">
        <v>254</v>
      </c>
      <c r="G255" s="190" t="s">
        <v>476</v>
      </c>
      <c r="H255" s="190" t="s">
        <v>254</v>
      </c>
      <c r="I255" s="190" t="s">
        <v>254</v>
      </c>
      <c r="J255" s="190"/>
      <c r="K255" s="190" t="s">
        <v>256</v>
      </c>
      <c r="L255" s="190" t="s">
        <v>254</v>
      </c>
      <c r="M255" s="190"/>
      <c r="N255" s="213"/>
      <c r="O255" s="190" t="s">
        <v>625</v>
      </c>
      <c r="P255" s="190" t="s">
        <v>476</v>
      </c>
    </row>
    <row r="256" spans="2:16" x14ac:dyDescent="0.25">
      <c r="B256" s="190" t="s">
        <v>31</v>
      </c>
      <c r="C256" s="190" t="s">
        <v>626</v>
      </c>
      <c r="D256" s="190" t="s">
        <v>254</v>
      </c>
      <c r="E256" s="190" t="s">
        <v>253</v>
      </c>
      <c r="F256" s="190" t="s">
        <v>253</v>
      </c>
      <c r="G256" s="190" t="s">
        <v>476</v>
      </c>
      <c r="H256" s="190" t="s">
        <v>254</v>
      </c>
      <c r="I256" s="190" t="s">
        <v>254</v>
      </c>
      <c r="J256" s="190"/>
      <c r="K256" s="190" t="s">
        <v>256</v>
      </c>
      <c r="L256" s="190" t="s">
        <v>254</v>
      </c>
      <c r="M256" s="190"/>
      <c r="N256" s="213"/>
      <c r="O256" s="190" t="s">
        <v>627</v>
      </c>
      <c r="P256" s="190" t="s">
        <v>476</v>
      </c>
    </row>
    <row r="257" spans="2:16" x14ac:dyDescent="0.25">
      <c r="B257" s="190" t="s">
        <v>31</v>
      </c>
      <c r="C257" s="190" t="s">
        <v>628</v>
      </c>
      <c r="D257" s="190" t="s">
        <v>254</v>
      </c>
      <c r="E257" s="190" t="s">
        <v>253</v>
      </c>
      <c r="F257" s="190" t="s">
        <v>253</v>
      </c>
      <c r="G257" s="190" t="s">
        <v>476</v>
      </c>
      <c r="H257" s="190" t="s">
        <v>254</v>
      </c>
      <c r="I257" s="190" t="s">
        <v>254</v>
      </c>
      <c r="J257" s="190"/>
      <c r="K257" s="190" t="s">
        <v>256</v>
      </c>
      <c r="L257" s="190" t="s">
        <v>254</v>
      </c>
      <c r="M257" s="190"/>
      <c r="N257" s="213"/>
      <c r="O257" s="190" t="s">
        <v>629</v>
      </c>
      <c r="P257" s="190" t="s">
        <v>476</v>
      </c>
    </row>
    <row r="258" spans="2:16" x14ac:dyDescent="0.25">
      <c r="B258" s="190" t="s">
        <v>31</v>
      </c>
      <c r="C258" s="190" t="s">
        <v>630</v>
      </c>
      <c r="D258" s="190" t="s">
        <v>253</v>
      </c>
      <c r="E258" s="190" t="s">
        <v>253</v>
      </c>
      <c r="F258" s="190" t="s">
        <v>254</v>
      </c>
      <c r="G258" s="190" t="s">
        <v>476</v>
      </c>
      <c r="H258" s="190" t="s">
        <v>254</v>
      </c>
      <c r="I258" s="190" t="s">
        <v>253</v>
      </c>
      <c r="J258" s="190" t="s">
        <v>631</v>
      </c>
      <c r="K258" s="190" t="s">
        <v>262</v>
      </c>
      <c r="L258" s="190"/>
      <c r="M258" s="190"/>
      <c r="N258" s="213"/>
      <c r="O258" s="190"/>
      <c r="P258" s="190"/>
    </row>
    <row r="259" spans="2:16" x14ac:dyDescent="0.25">
      <c r="B259" s="190" t="s">
        <v>31</v>
      </c>
      <c r="C259" s="190" t="s">
        <v>583</v>
      </c>
      <c r="D259" s="190" t="s">
        <v>253</v>
      </c>
      <c r="E259" s="190" t="s">
        <v>253</v>
      </c>
      <c r="F259" s="190" t="s">
        <v>254</v>
      </c>
      <c r="G259" s="190" t="s">
        <v>476</v>
      </c>
      <c r="H259" s="190" t="s">
        <v>253</v>
      </c>
      <c r="I259" s="190"/>
      <c r="J259" s="190" t="s">
        <v>476</v>
      </c>
      <c r="K259" s="190" t="s">
        <v>273</v>
      </c>
      <c r="L259" s="190"/>
      <c r="M259" s="190"/>
      <c r="N259" s="213"/>
      <c r="O259" s="190"/>
      <c r="P259" s="190"/>
    </row>
    <row r="260" spans="2:16" x14ac:dyDescent="0.25">
      <c r="B260" s="190" t="s">
        <v>31</v>
      </c>
      <c r="C260" s="190" t="s">
        <v>632</v>
      </c>
      <c r="D260" s="190" t="s">
        <v>253</v>
      </c>
      <c r="E260" s="190" t="s">
        <v>254</v>
      </c>
      <c r="F260" s="190" t="s">
        <v>254</v>
      </c>
      <c r="G260" s="190" t="s">
        <v>476</v>
      </c>
      <c r="H260" s="190" t="s">
        <v>253</v>
      </c>
      <c r="I260" s="190"/>
      <c r="J260" s="190" t="s">
        <v>580</v>
      </c>
      <c r="K260" s="190" t="s">
        <v>262</v>
      </c>
      <c r="L260" s="190"/>
      <c r="M260" s="190"/>
      <c r="N260" s="213"/>
      <c r="O260" s="190"/>
      <c r="P260" s="190"/>
    </row>
    <row r="261" spans="2:16" x14ac:dyDescent="0.25">
      <c r="B261" s="190" t="s">
        <v>31</v>
      </c>
      <c r="C261" s="190" t="s">
        <v>633</v>
      </c>
      <c r="D261" s="190" t="s">
        <v>253</v>
      </c>
      <c r="E261" s="190" t="s">
        <v>253</v>
      </c>
      <c r="F261" s="190" t="s">
        <v>254</v>
      </c>
      <c r="G261" s="190" t="s">
        <v>476</v>
      </c>
      <c r="H261" s="190" t="s">
        <v>254</v>
      </c>
      <c r="I261" s="190" t="s">
        <v>254</v>
      </c>
      <c r="J261" s="190"/>
      <c r="K261" s="190" t="s">
        <v>256</v>
      </c>
      <c r="L261" s="190" t="s">
        <v>253</v>
      </c>
      <c r="M261" s="190" t="s">
        <v>285</v>
      </c>
      <c r="N261" s="213">
        <v>0.7</v>
      </c>
      <c r="O261" s="190" t="s">
        <v>634</v>
      </c>
      <c r="P261" s="190" t="s">
        <v>285</v>
      </c>
    </row>
    <row r="262" spans="2:16" x14ac:dyDescent="0.25">
      <c r="B262" s="190" t="s">
        <v>31</v>
      </c>
      <c r="C262" s="190" t="s">
        <v>635</v>
      </c>
      <c r="D262" s="190" t="s">
        <v>254</v>
      </c>
      <c r="E262" s="190" t="s">
        <v>253</v>
      </c>
      <c r="F262" s="190" t="s">
        <v>253</v>
      </c>
      <c r="G262" s="190" t="s">
        <v>476</v>
      </c>
      <c r="H262" s="190" t="s">
        <v>254</v>
      </c>
      <c r="I262" s="190" t="s">
        <v>254</v>
      </c>
      <c r="J262" s="190"/>
      <c r="K262" s="190" t="s">
        <v>256</v>
      </c>
      <c r="L262" s="190" t="s">
        <v>254</v>
      </c>
      <c r="M262" s="190"/>
      <c r="N262" s="213"/>
      <c r="O262" s="190" t="s">
        <v>635</v>
      </c>
      <c r="P262" s="190"/>
    </row>
    <row r="263" spans="2:16" x14ac:dyDescent="0.25">
      <c r="B263" s="190" t="s">
        <v>29</v>
      </c>
      <c r="C263" s="190" t="s">
        <v>636</v>
      </c>
      <c r="D263" s="190" t="s">
        <v>253</v>
      </c>
      <c r="E263" s="190" t="s">
        <v>253</v>
      </c>
      <c r="F263" s="190" t="s">
        <v>254</v>
      </c>
      <c r="G263" s="190" t="s">
        <v>637</v>
      </c>
      <c r="H263" s="190" t="s">
        <v>253</v>
      </c>
      <c r="I263" s="190"/>
      <c r="J263" s="190" t="s">
        <v>637</v>
      </c>
      <c r="K263" s="190" t="s">
        <v>273</v>
      </c>
      <c r="L263" s="190" t="s">
        <v>263</v>
      </c>
      <c r="M263" s="190" t="s">
        <v>263</v>
      </c>
      <c r="N263" s="213" t="s">
        <v>263</v>
      </c>
      <c r="O263" s="190" t="s">
        <v>263</v>
      </c>
      <c r="P263" s="190" t="s">
        <v>263</v>
      </c>
    </row>
    <row r="264" spans="2:16" x14ac:dyDescent="0.25">
      <c r="B264" s="190" t="s">
        <v>28</v>
      </c>
      <c r="C264" s="190" t="s">
        <v>638</v>
      </c>
      <c r="D264" s="190" t="s">
        <v>253</v>
      </c>
      <c r="E264" s="190" t="s">
        <v>253</v>
      </c>
      <c r="F264" s="190" t="s">
        <v>254</v>
      </c>
      <c r="G264" s="190" t="s">
        <v>606</v>
      </c>
      <c r="H264" s="190" t="s">
        <v>253</v>
      </c>
      <c r="I264" s="190"/>
      <c r="J264" s="190" t="s">
        <v>606</v>
      </c>
      <c r="K264" s="190" t="s">
        <v>273</v>
      </c>
      <c r="L264" s="190"/>
      <c r="M264" s="190"/>
      <c r="N264" s="213"/>
      <c r="O264" s="190"/>
      <c r="P264" s="190"/>
    </row>
    <row r="265" spans="2:16" x14ac:dyDescent="0.25">
      <c r="B265" s="190" t="s">
        <v>28</v>
      </c>
      <c r="C265" s="190" t="s">
        <v>639</v>
      </c>
      <c r="D265" s="190" t="s">
        <v>253</v>
      </c>
      <c r="E265" s="190" t="s">
        <v>253</v>
      </c>
      <c r="F265" s="190" t="s">
        <v>254</v>
      </c>
      <c r="G265" s="190" t="s">
        <v>606</v>
      </c>
      <c r="H265" s="190" t="s">
        <v>254</v>
      </c>
      <c r="I265" s="190" t="s">
        <v>254</v>
      </c>
      <c r="J265" s="190"/>
      <c r="K265" s="190" t="s">
        <v>256</v>
      </c>
      <c r="L265" s="190" t="s">
        <v>254</v>
      </c>
      <c r="M265" s="190"/>
      <c r="N265" s="213"/>
      <c r="O265" s="190" t="s">
        <v>640</v>
      </c>
      <c r="P265" s="190" t="s">
        <v>276</v>
      </c>
    </row>
    <row r="266" spans="2:16" x14ac:dyDescent="0.25">
      <c r="B266" s="190" t="s">
        <v>28</v>
      </c>
      <c r="C266" s="190" t="s">
        <v>641</v>
      </c>
      <c r="D266" s="190" t="s">
        <v>254</v>
      </c>
      <c r="E266" s="190" t="s">
        <v>253</v>
      </c>
      <c r="F266" s="190" t="s">
        <v>254</v>
      </c>
      <c r="G266" s="190" t="s">
        <v>276</v>
      </c>
      <c r="H266" s="190" t="s">
        <v>254</v>
      </c>
      <c r="I266" s="190" t="s">
        <v>254</v>
      </c>
      <c r="J266" s="190"/>
      <c r="K266" s="190" t="s">
        <v>256</v>
      </c>
      <c r="L266" s="190" t="s">
        <v>254</v>
      </c>
      <c r="M266" s="190"/>
      <c r="N266" s="213"/>
      <c r="O266" s="190" t="s">
        <v>642</v>
      </c>
      <c r="P266" s="190" t="s">
        <v>276</v>
      </c>
    </row>
    <row r="267" spans="2:16" x14ac:dyDescent="0.25">
      <c r="B267" s="190" t="s">
        <v>28</v>
      </c>
      <c r="C267" s="190" t="s">
        <v>643</v>
      </c>
      <c r="D267" s="190" t="s">
        <v>254</v>
      </c>
      <c r="E267" s="190" t="s">
        <v>253</v>
      </c>
      <c r="F267" s="190" t="s">
        <v>254</v>
      </c>
      <c r="G267" s="190" t="s">
        <v>606</v>
      </c>
      <c r="H267" s="190" t="s">
        <v>253</v>
      </c>
      <c r="I267" s="190"/>
      <c r="J267" s="190" t="s">
        <v>255</v>
      </c>
      <c r="K267" s="190" t="s">
        <v>262</v>
      </c>
      <c r="L267" s="190"/>
      <c r="M267" s="190"/>
      <c r="N267" s="213"/>
      <c r="O267" s="190"/>
      <c r="P267" s="190"/>
    </row>
    <row r="268" spans="2:16" x14ac:dyDescent="0.25">
      <c r="B268" s="190" t="s">
        <v>346</v>
      </c>
      <c r="C268" s="190" t="s">
        <v>644</v>
      </c>
      <c r="D268" s="190" t="s">
        <v>253</v>
      </c>
      <c r="E268" s="190" t="s">
        <v>254</v>
      </c>
      <c r="F268" s="190" t="s">
        <v>254</v>
      </c>
      <c r="G268" s="190" t="s">
        <v>346</v>
      </c>
      <c r="H268" s="190" t="s">
        <v>253</v>
      </c>
      <c r="I268" s="190" t="s">
        <v>254</v>
      </c>
      <c r="J268" s="190" t="s">
        <v>255</v>
      </c>
      <c r="K268" s="190" t="s">
        <v>262</v>
      </c>
      <c r="L268" s="190" t="s">
        <v>254</v>
      </c>
      <c r="M268" s="190" t="s">
        <v>263</v>
      </c>
      <c r="N268" s="213" t="s">
        <v>263</v>
      </c>
      <c r="O268" s="190" t="s">
        <v>263</v>
      </c>
      <c r="P268" s="190" t="s">
        <v>263</v>
      </c>
    </row>
    <row r="269" spans="2:16" x14ac:dyDescent="0.25">
      <c r="B269" s="190" t="s">
        <v>346</v>
      </c>
      <c r="C269" s="190" t="s">
        <v>645</v>
      </c>
      <c r="D269" s="190" t="s">
        <v>253</v>
      </c>
      <c r="E269" s="190" t="s">
        <v>254</v>
      </c>
      <c r="F269" s="190" t="s">
        <v>254</v>
      </c>
      <c r="G269" s="190" t="s">
        <v>346</v>
      </c>
      <c r="H269" s="190" t="s">
        <v>253</v>
      </c>
      <c r="I269" s="190" t="s">
        <v>254</v>
      </c>
      <c r="J269" s="190" t="s">
        <v>310</v>
      </c>
      <c r="K269" s="190" t="s">
        <v>262</v>
      </c>
      <c r="L269" s="190" t="s">
        <v>254</v>
      </c>
      <c r="M269" s="190" t="s">
        <v>263</v>
      </c>
      <c r="N269" s="213" t="s">
        <v>263</v>
      </c>
      <c r="O269" s="190" t="s">
        <v>263</v>
      </c>
      <c r="P269" s="190" t="s">
        <v>263</v>
      </c>
    </row>
    <row r="270" spans="2:16" x14ac:dyDescent="0.25">
      <c r="B270" s="190" t="s">
        <v>346</v>
      </c>
      <c r="C270" s="190" t="s">
        <v>646</v>
      </c>
      <c r="D270" s="190" t="s">
        <v>253</v>
      </c>
      <c r="E270" s="190" t="s">
        <v>254</v>
      </c>
      <c r="F270" s="190" t="s">
        <v>254</v>
      </c>
      <c r="G270" s="190" t="s">
        <v>346</v>
      </c>
      <c r="H270" s="190" t="s">
        <v>254</v>
      </c>
      <c r="I270" s="190" t="s">
        <v>254</v>
      </c>
      <c r="J270" s="190" t="s">
        <v>263</v>
      </c>
      <c r="K270" s="190" t="s">
        <v>256</v>
      </c>
      <c r="L270" s="190" t="s">
        <v>254</v>
      </c>
      <c r="M270" s="190" t="s">
        <v>263</v>
      </c>
      <c r="N270" s="213" t="s">
        <v>263</v>
      </c>
      <c r="O270" s="190" t="s">
        <v>647</v>
      </c>
      <c r="P270" s="190" t="s">
        <v>346</v>
      </c>
    </row>
    <row r="271" spans="2:16" x14ac:dyDescent="0.25">
      <c r="B271" s="190" t="s">
        <v>346</v>
      </c>
      <c r="C271" s="190" t="s">
        <v>648</v>
      </c>
      <c r="D271" s="190" t="s">
        <v>253</v>
      </c>
      <c r="E271" s="190" t="s">
        <v>254</v>
      </c>
      <c r="F271" s="190" t="s">
        <v>254</v>
      </c>
      <c r="G271" s="190" t="s">
        <v>346</v>
      </c>
      <c r="H271" s="190" t="s">
        <v>253</v>
      </c>
      <c r="I271" s="190" t="s">
        <v>254</v>
      </c>
      <c r="J271" s="190" t="s">
        <v>255</v>
      </c>
      <c r="K271" s="190" t="s">
        <v>262</v>
      </c>
      <c r="L271" s="190" t="s">
        <v>254</v>
      </c>
      <c r="M271" s="190" t="s">
        <v>263</v>
      </c>
      <c r="N271" s="213" t="s">
        <v>263</v>
      </c>
      <c r="O271" s="190" t="s">
        <v>263</v>
      </c>
      <c r="P271" s="190" t="s">
        <v>263</v>
      </c>
    </row>
    <row r="272" spans="2:16" x14ac:dyDescent="0.25">
      <c r="B272" s="190" t="s">
        <v>346</v>
      </c>
      <c r="C272" s="190" t="s">
        <v>649</v>
      </c>
      <c r="D272" s="190" t="s">
        <v>253</v>
      </c>
      <c r="E272" s="190" t="s">
        <v>254</v>
      </c>
      <c r="F272" s="190" t="s">
        <v>254</v>
      </c>
      <c r="G272" s="190" t="s">
        <v>346</v>
      </c>
      <c r="H272" s="190" t="s">
        <v>253</v>
      </c>
      <c r="I272" s="190" t="s">
        <v>254</v>
      </c>
      <c r="J272" s="190" t="s">
        <v>255</v>
      </c>
      <c r="K272" s="190" t="s">
        <v>262</v>
      </c>
      <c r="L272" s="190" t="s">
        <v>254</v>
      </c>
      <c r="M272" s="190" t="s">
        <v>263</v>
      </c>
      <c r="N272" s="213" t="s">
        <v>263</v>
      </c>
      <c r="O272" s="190" t="s">
        <v>263</v>
      </c>
      <c r="P272" s="190" t="s">
        <v>263</v>
      </c>
    </row>
    <row r="273" spans="2:16" x14ac:dyDescent="0.25">
      <c r="B273" s="190" t="s">
        <v>346</v>
      </c>
      <c r="C273" s="190" t="s">
        <v>650</v>
      </c>
      <c r="D273" s="190" t="s">
        <v>253</v>
      </c>
      <c r="E273" s="190" t="s">
        <v>254</v>
      </c>
      <c r="F273" s="190" t="s">
        <v>254</v>
      </c>
      <c r="G273" s="190" t="s">
        <v>346</v>
      </c>
      <c r="H273" s="190" t="s">
        <v>254</v>
      </c>
      <c r="I273" s="190" t="s">
        <v>254</v>
      </c>
      <c r="J273" s="190" t="s">
        <v>263</v>
      </c>
      <c r="K273" s="190" t="s">
        <v>256</v>
      </c>
      <c r="L273" s="190" t="s">
        <v>254</v>
      </c>
      <c r="M273" s="190" t="s">
        <v>263</v>
      </c>
      <c r="N273" s="213" t="s">
        <v>263</v>
      </c>
      <c r="O273" s="190" t="s">
        <v>651</v>
      </c>
      <c r="P273" s="190" t="s">
        <v>346</v>
      </c>
    </row>
    <row r="274" spans="2:16" x14ac:dyDescent="0.25">
      <c r="B274" s="190" t="s">
        <v>346</v>
      </c>
      <c r="C274" s="190" t="s">
        <v>652</v>
      </c>
      <c r="D274" s="190" t="s">
        <v>253</v>
      </c>
      <c r="E274" s="190" t="s">
        <v>254</v>
      </c>
      <c r="F274" s="190" t="s">
        <v>254</v>
      </c>
      <c r="G274" s="190" t="s">
        <v>346</v>
      </c>
      <c r="H274" s="190" t="s">
        <v>254</v>
      </c>
      <c r="I274" s="190" t="s">
        <v>254</v>
      </c>
      <c r="J274" s="190" t="s">
        <v>263</v>
      </c>
      <c r="K274" s="190" t="s">
        <v>256</v>
      </c>
      <c r="L274" s="190" t="s">
        <v>254</v>
      </c>
      <c r="M274" s="190" t="s">
        <v>263</v>
      </c>
      <c r="N274" s="213" t="s">
        <v>263</v>
      </c>
      <c r="O274" s="190" t="s">
        <v>653</v>
      </c>
      <c r="P274" s="190" t="s">
        <v>346</v>
      </c>
    </row>
    <row r="275" spans="2:16" x14ac:dyDescent="0.25">
      <c r="B275" s="190" t="s">
        <v>346</v>
      </c>
      <c r="C275" s="190" t="s">
        <v>654</v>
      </c>
      <c r="D275" s="190" t="s">
        <v>253</v>
      </c>
      <c r="E275" s="190" t="s">
        <v>254</v>
      </c>
      <c r="F275" s="190" t="s">
        <v>254</v>
      </c>
      <c r="G275" s="190" t="s">
        <v>346</v>
      </c>
      <c r="H275" s="190" t="s">
        <v>254</v>
      </c>
      <c r="I275" s="190" t="s">
        <v>254</v>
      </c>
      <c r="J275" s="190" t="s">
        <v>263</v>
      </c>
      <c r="K275" s="190" t="s">
        <v>256</v>
      </c>
      <c r="L275" s="190" t="s">
        <v>254</v>
      </c>
      <c r="M275" s="190" t="s">
        <v>263</v>
      </c>
      <c r="N275" s="213" t="s">
        <v>263</v>
      </c>
      <c r="O275" s="190" t="s">
        <v>655</v>
      </c>
      <c r="P275" s="190" t="s">
        <v>346</v>
      </c>
    </row>
    <row r="276" spans="2:16" x14ac:dyDescent="0.25">
      <c r="B276" s="190" t="s">
        <v>346</v>
      </c>
      <c r="C276" s="190" t="s">
        <v>656</v>
      </c>
      <c r="D276" s="190" t="s">
        <v>253</v>
      </c>
      <c r="E276" s="190" t="s">
        <v>254</v>
      </c>
      <c r="F276" s="190" t="s">
        <v>254</v>
      </c>
      <c r="G276" s="190" t="s">
        <v>346</v>
      </c>
      <c r="H276" s="190" t="s">
        <v>254</v>
      </c>
      <c r="I276" s="190" t="s">
        <v>253</v>
      </c>
      <c r="J276" s="190" t="s">
        <v>306</v>
      </c>
      <c r="K276" s="190" t="s">
        <v>262</v>
      </c>
      <c r="L276" s="190" t="s">
        <v>254</v>
      </c>
      <c r="M276" s="190" t="s">
        <v>263</v>
      </c>
      <c r="N276" s="213" t="s">
        <v>263</v>
      </c>
      <c r="O276" s="190" t="s">
        <v>263</v>
      </c>
      <c r="P276" s="190" t="s">
        <v>263</v>
      </c>
    </row>
    <row r="277" spans="2:16" x14ac:dyDescent="0.25">
      <c r="B277" s="190" t="s">
        <v>346</v>
      </c>
      <c r="C277" s="190" t="s">
        <v>657</v>
      </c>
      <c r="D277" s="190" t="s">
        <v>253</v>
      </c>
      <c r="E277" s="190" t="s">
        <v>254</v>
      </c>
      <c r="F277" s="190" t="s">
        <v>254</v>
      </c>
      <c r="G277" s="190" t="s">
        <v>346</v>
      </c>
      <c r="H277" s="190" t="s">
        <v>253</v>
      </c>
      <c r="I277" s="190" t="s">
        <v>254</v>
      </c>
      <c r="J277" s="190" t="s">
        <v>255</v>
      </c>
      <c r="K277" s="190" t="s">
        <v>262</v>
      </c>
      <c r="L277" s="190" t="s">
        <v>254</v>
      </c>
      <c r="M277" s="190" t="s">
        <v>263</v>
      </c>
      <c r="N277" s="213" t="s">
        <v>263</v>
      </c>
      <c r="O277" s="190" t="s">
        <v>263</v>
      </c>
      <c r="P277" s="190" t="s">
        <v>263</v>
      </c>
    </row>
    <row r="278" spans="2:16" x14ac:dyDescent="0.25">
      <c r="B278" s="190" t="s">
        <v>346</v>
      </c>
      <c r="C278" s="190" t="s">
        <v>658</v>
      </c>
      <c r="D278" s="190" t="s">
        <v>253</v>
      </c>
      <c r="E278" s="190" t="s">
        <v>254</v>
      </c>
      <c r="F278" s="190" t="s">
        <v>254</v>
      </c>
      <c r="G278" s="190" t="s">
        <v>346</v>
      </c>
      <c r="H278" s="190" t="s">
        <v>254</v>
      </c>
      <c r="I278" s="190" t="s">
        <v>253</v>
      </c>
      <c r="J278" s="190" t="s">
        <v>306</v>
      </c>
      <c r="K278" s="190" t="s">
        <v>262</v>
      </c>
      <c r="L278" s="190" t="s">
        <v>254</v>
      </c>
      <c r="M278" s="190" t="s">
        <v>263</v>
      </c>
      <c r="N278" s="213" t="s">
        <v>263</v>
      </c>
      <c r="O278" s="190" t="s">
        <v>263</v>
      </c>
      <c r="P278" s="190" t="s">
        <v>263</v>
      </c>
    </row>
    <row r="279" spans="2:16" x14ac:dyDescent="0.25">
      <c r="B279" s="190" t="s">
        <v>346</v>
      </c>
      <c r="C279" s="190" t="s">
        <v>659</v>
      </c>
      <c r="D279" s="190" t="s">
        <v>253</v>
      </c>
      <c r="E279" s="190" t="s">
        <v>254</v>
      </c>
      <c r="F279" s="190" t="s">
        <v>254</v>
      </c>
      <c r="G279" s="190" t="s">
        <v>346</v>
      </c>
      <c r="H279" s="190" t="s">
        <v>253</v>
      </c>
      <c r="I279" s="190" t="s">
        <v>254</v>
      </c>
      <c r="J279" s="190" t="s">
        <v>255</v>
      </c>
      <c r="K279" s="190" t="s">
        <v>262</v>
      </c>
      <c r="L279" s="190" t="s">
        <v>254</v>
      </c>
      <c r="M279" s="190" t="s">
        <v>263</v>
      </c>
      <c r="N279" s="213" t="s">
        <v>263</v>
      </c>
      <c r="O279" s="190" t="s">
        <v>263</v>
      </c>
      <c r="P279" s="190" t="s">
        <v>263</v>
      </c>
    </row>
    <row r="280" spans="2:16" x14ac:dyDescent="0.25">
      <c r="B280" s="190" t="s">
        <v>346</v>
      </c>
      <c r="C280" s="190" t="s">
        <v>660</v>
      </c>
      <c r="D280" s="190" t="s">
        <v>253</v>
      </c>
      <c r="E280" s="190" t="s">
        <v>254</v>
      </c>
      <c r="F280" s="190" t="s">
        <v>254</v>
      </c>
      <c r="G280" s="190" t="s">
        <v>346</v>
      </c>
      <c r="H280" s="190" t="s">
        <v>253</v>
      </c>
      <c r="I280" s="190" t="s">
        <v>254</v>
      </c>
      <c r="J280" s="190" t="s">
        <v>306</v>
      </c>
      <c r="K280" s="190" t="s">
        <v>262</v>
      </c>
      <c r="L280" s="190" t="s">
        <v>254</v>
      </c>
      <c r="M280" s="190" t="s">
        <v>263</v>
      </c>
      <c r="N280" s="213" t="s">
        <v>263</v>
      </c>
      <c r="O280" s="190" t="s">
        <v>263</v>
      </c>
      <c r="P280" s="190" t="s">
        <v>263</v>
      </c>
    </row>
    <row r="281" spans="2:16" x14ac:dyDescent="0.25">
      <c r="B281" s="190" t="s">
        <v>346</v>
      </c>
      <c r="C281" s="190" t="s">
        <v>661</v>
      </c>
      <c r="D281" s="190" t="s">
        <v>253</v>
      </c>
      <c r="E281" s="190" t="s">
        <v>254</v>
      </c>
      <c r="F281" s="190" t="s">
        <v>254</v>
      </c>
      <c r="G281" s="190" t="s">
        <v>346</v>
      </c>
      <c r="H281" s="190" t="s">
        <v>254</v>
      </c>
      <c r="I281" s="190" t="s">
        <v>254</v>
      </c>
      <c r="J281" s="190" t="s">
        <v>263</v>
      </c>
      <c r="K281" s="190" t="s">
        <v>256</v>
      </c>
      <c r="L281" s="190" t="s">
        <v>254</v>
      </c>
      <c r="M281" s="190" t="s">
        <v>263</v>
      </c>
      <c r="N281" s="213" t="s">
        <v>263</v>
      </c>
      <c r="O281" s="190" t="s">
        <v>655</v>
      </c>
      <c r="P281" s="190" t="s">
        <v>346</v>
      </c>
    </row>
    <row r="282" spans="2:16" x14ac:dyDescent="0.25">
      <c r="B282" s="190" t="s">
        <v>346</v>
      </c>
      <c r="C282" s="190" t="s">
        <v>662</v>
      </c>
      <c r="D282" s="190" t="s">
        <v>253</v>
      </c>
      <c r="E282" s="190" t="s">
        <v>254</v>
      </c>
      <c r="F282" s="190" t="s">
        <v>254</v>
      </c>
      <c r="G282" s="190" t="s">
        <v>346</v>
      </c>
      <c r="H282" s="190" t="s">
        <v>254</v>
      </c>
      <c r="I282" s="190" t="s">
        <v>254</v>
      </c>
      <c r="J282" s="190" t="s">
        <v>263</v>
      </c>
      <c r="K282" s="190" t="s">
        <v>256</v>
      </c>
      <c r="L282" s="190" t="s">
        <v>254</v>
      </c>
      <c r="M282" s="190" t="s">
        <v>263</v>
      </c>
      <c r="N282" s="213" t="s">
        <v>263</v>
      </c>
      <c r="O282" s="190" t="s">
        <v>653</v>
      </c>
      <c r="P282" s="190" t="s">
        <v>346</v>
      </c>
    </row>
    <row r="283" spans="2:16" x14ac:dyDescent="0.25">
      <c r="B283" s="190" t="s">
        <v>346</v>
      </c>
      <c r="C283" s="190" t="s">
        <v>663</v>
      </c>
      <c r="D283" s="190" t="s">
        <v>253</v>
      </c>
      <c r="E283" s="190" t="s">
        <v>254</v>
      </c>
      <c r="F283" s="190" t="s">
        <v>254</v>
      </c>
      <c r="G283" s="190" t="s">
        <v>346</v>
      </c>
      <c r="H283" s="190" t="s">
        <v>254</v>
      </c>
      <c r="I283" s="190" t="s">
        <v>253</v>
      </c>
      <c r="J283" s="190" t="s">
        <v>631</v>
      </c>
      <c r="K283" s="190" t="s">
        <v>262</v>
      </c>
      <c r="L283" s="190" t="s">
        <v>254</v>
      </c>
      <c r="M283" s="190" t="s">
        <v>263</v>
      </c>
      <c r="N283" s="213" t="s">
        <v>263</v>
      </c>
      <c r="O283" s="190" t="s">
        <v>664</v>
      </c>
      <c r="P283" s="190" t="s">
        <v>665</v>
      </c>
    </row>
    <row r="284" spans="2:16" x14ac:dyDescent="0.25">
      <c r="B284" s="190" t="s">
        <v>346</v>
      </c>
      <c r="C284" s="190" t="s">
        <v>666</v>
      </c>
      <c r="D284" s="190" t="s">
        <v>253</v>
      </c>
      <c r="E284" s="190" t="s">
        <v>254</v>
      </c>
      <c r="F284" s="190" t="s">
        <v>254</v>
      </c>
      <c r="G284" s="190" t="s">
        <v>346</v>
      </c>
      <c r="H284" s="190" t="s">
        <v>254</v>
      </c>
      <c r="I284" s="190" t="s">
        <v>254</v>
      </c>
      <c r="J284" s="190" t="s">
        <v>263</v>
      </c>
      <c r="K284" s="190" t="s">
        <v>256</v>
      </c>
      <c r="L284" s="190" t="s">
        <v>254</v>
      </c>
      <c r="M284" s="190" t="s">
        <v>263</v>
      </c>
      <c r="N284" s="213" t="s">
        <v>263</v>
      </c>
      <c r="O284" s="190" t="s">
        <v>655</v>
      </c>
      <c r="P284" s="190" t="s">
        <v>346</v>
      </c>
    </row>
    <row r="285" spans="2:16" x14ac:dyDescent="0.25">
      <c r="B285" s="190" t="s">
        <v>346</v>
      </c>
      <c r="C285" s="190" t="s">
        <v>667</v>
      </c>
      <c r="D285" s="190" t="s">
        <v>253</v>
      </c>
      <c r="E285" s="190" t="s">
        <v>254</v>
      </c>
      <c r="F285" s="190" t="s">
        <v>254</v>
      </c>
      <c r="G285" s="190" t="s">
        <v>346</v>
      </c>
      <c r="H285" s="190" t="s">
        <v>254</v>
      </c>
      <c r="I285" s="190" t="s">
        <v>254</v>
      </c>
      <c r="J285" s="190" t="s">
        <v>263</v>
      </c>
      <c r="K285" s="190" t="s">
        <v>256</v>
      </c>
      <c r="L285" s="190" t="s">
        <v>254</v>
      </c>
      <c r="M285" s="190" t="s">
        <v>263</v>
      </c>
      <c r="N285" s="213" t="s">
        <v>263</v>
      </c>
      <c r="O285" s="190" t="s">
        <v>651</v>
      </c>
      <c r="P285" s="190" t="s">
        <v>346</v>
      </c>
    </row>
    <row r="286" spans="2:16" x14ac:dyDescent="0.25">
      <c r="B286" s="190" t="s">
        <v>346</v>
      </c>
      <c r="C286" s="190" t="s">
        <v>668</v>
      </c>
      <c r="D286" s="190" t="s">
        <v>253</v>
      </c>
      <c r="E286" s="190" t="s">
        <v>254</v>
      </c>
      <c r="F286" s="190" t="s">
        <v>254</v>
      </c>
      <c r="G286" s="190" t="s">
        <v>346</v>
      </c>
      <c r="H286" s="190" t="s">
        <v>254</v>
      </c>
      <c r="I286" s="190" t="s">
        <v>254</v>
      </c>
      <c r="J286" s="190" t="s">
        <v>263</v>
      </c>
      <c r="K286" s="190" t="s">
        <v>256</v>
      </c>
      <c r="L286" s="190" t="s">
        <v>254</v>
      </c>
      <c r="M286" s="190" t="s">
        <v>263</v>
      </c>
      <c r="N286" s="213" t="s">
        <v>263</v>
      </c>
      <c r="O286" s="190" t="s">
        <v>669</v>
      </c>
      <c r="P286" s="190" t="s">
        <v>346</v>
      </c>
    </row>
    <row r="287" spans="2:16" x14ac:dyDescent="0.25">
      <c r="B287" s="190" t="s">
        <v>346</v>
      </c>
      <c r="C287" s="190" t="s">
        <v>670</v>
      </c>
      <c r="D287" s="190" t="s">
        <v>253</v>
      </c>
      <c r="E287" s="190" t="s">
        <v>254</v>
      </c>
      <c r="F287" s="190" t="s">
        <v>254</v>
      </c>
      <c r="G287" s="190" t="s">
        <v>346</v>
      </c>
      <c r="H287" s="190" t="s">
        <v>254</v>
      </c>
      <c r="I287" s="190" t="s">
        <v>253</v>
      </c>
      <c r="J287" s="190" t="s">
        <v>306</v>
      </c>
      <c r="K287" s="190" t="s">
        <v>262</v>
      </c>
      <c r="L287" s="190" t="s">
        <v>254</v>
      </c>
      <c r="M287" s="190" t="s">
        <v>263</v>
      </c>
      <c r="N287" s="213" t="s">
        <v>263</v>
      </c>
      <c r="O287" s="190" t="s">
        <v>263</v>
      </c>
      <c r="P287" s="190" t="s">
        <v>263</v>
      </c>
    </row>
    <row r="288" spans="2:16" x14ac:dyDescent="0.25">
      <c r="B288" s="190" t="s">
        <v>346</v>
      </c>
      <c r="C288" s="190" t="s">
        <v>671</v>
      </c>
      <c r="D288" s="190" t="s">
        <v>253</v>
      </c>
      <c r="E288" s="190" t="s">
        <v>254</v>
      </c>
      <c r="F288" s="190" t="s">
        <v>254</v>
      </c>
      <c r="G288" s="190" t="s">
        <v>346</v>
      </c>
      <c r="H288" s="190" t="s">
        <v>253</v>
      </c>
      <c r="I288" s="190" t="s">
        <v>254</v>
      </c>
      <c r="J288" s="190" t="s">
        <v>346</v>
      </c>
      <c r="K288" s="190" t="s">
        <v>273</v>
      </c>
      <c r="L288" s="190" t="s">
        <v>254</v>
      </c>
      <c r="M288" s="190" t="s">
        <v>263</v>
      </c>
      <c r="N288" s="213" t="s">
        <v>263</v>
      </c>
      <c r="O288" s="190" t="s">
        <v>263</v>
      </c>
      <c r="P288" s="190" t="s">
        <v>263</v>
      </c>
    </row>
    <row r="289" spans="2:16" x14ac:dyDescent="0.25">
      <c r="B289" s="190" t="s">
        <v>346</v>
      </c>
      <c r="C289" s="190" t="s">
        <v>672</v>
      </c>
      <c r="D289" s="190" t="s">
        <v>254</v>
      </c>
      <c r="E289" s="190" t="s">
        <v>253</v>
      </c>
      <c r="F289" s="190" t="s">
        <v>254</v>
      </c>
      <c r="G289" s="190" t="s">
        <v>346</v>
      </c>
      <c r="H289" s="190" t="s">
        <v>253</v>
      </c>
      <c r="I289" s="190" t="s">
        <v>254</v>
      </c>
      <c r="J289" s="190" t="s">
        <v>255</v>
      </c>
      <c r="K289" s="190" t="s">
        <v>262</v>
      </c>
      <c r="L289" s="190" t="s">
        <v>254</v>
      </c>
      <c r="M289" s="190" t="s">
        <v>263</v>
      </c>
      <c r="N289" s="213" t="s">
        <v>263</v>
      </c>
      <c r="O289" s="190" t="s">
        <v>263</v>
      </c>
      <c r="P289" s="190" t="s">
        <v>263</v>
      </c>
    </row>
    <row r="290" spans="2:16" x14ac:dyDescent="0.25">
      <c r="B290" s="190" t="s">
        <v>346</v>
      </c>
      <c r="C290" s="190" t="s">
        <v>673</v>
      </c>
      <c r="D290" s="190" t="s">
        <v>254</v>
      </c>
      <c r="E290" s="190" t="s">
        <v>253</v>
      </c>
      <c r="F290" s="190" t="s">
        <v>254</v>
      </c>
      <c r="G290" s="190" t="s">
        <v>346</v>
      </c>
      <c r="H290" s="190" t="s">
        <v>254</v>
      </c>
      <c r="I290" s="190" t="s">
        <v>254</v>
      </c>
      <c r="J290" s="190" t="s">
        <v>263</v>
      </c>
      <c r="K290" s="190" t="s">
        <v>256</v>
      </c>
      <c r="L290" s="190" t="s">
        <v>254</v>
      </c>
      <c r="M290" s="190" t="s">
        <v>263</v>
      </c>
      <c r="N290" s="213" t="s">
        <v>263</v>
      </c>
      <c r="O290" s="190" t="s">
        <v>674</v>
      </c>
      <c r="P290" s="190" t="s">
        <v>346</v>
      </c>
    </row>
    <row r="291" spans="2:16" x14ac:dyDescent="0.25">
      <c r="B291" s="190" t="s">
        <v>346</v>
      </c>
      <c r="C291" s="190" t="s">
        <v>675</v>
      </c>
      <c r="D291" s="190" t="s">
        <v>254</v>
      </c>
      <c r="E291" s="190" t="s">
        <v>253</v>
      </c>
      <c r="F291" s="190" t="s">
        <v>254</v>
      </c>
      <c r="G291" s="190" t="s">
        <v>346</v>
      </c>
      <c r="H291" s="190" t="s">
        <v>254</v>
      </c>
      <c r="I291" s="190" t="s">
        <v>254</v>
      </c>
      <c r="J291" s="190" t="s">
        <v>263</v>
      </c>
      <c r="K291" s="190" t="s">
        <v>256</v>
      </c>
      <c r="L291" s="190" t="s">
        <v>254</v>
      </c>
      <c r="M291" s="190" t="s">
        <v>263</v>
      </c>
      <c r="N291" s="213" t="s">
        <v>263</v>
      </c>
      <c r="O291" s="190" t="s">
        <v>655</v>
      </c>
      <c r="P291" s="190" t="s">
        <v>346</v>
      </c>
    </row>
    <row r="292" spans="2:16" x14ac:dyDescent="0.25">
      <c r="B292" s="190" t="s">
        <v>346</v>
      </c>
      <c r="C292" s="190" t="s">
        <v>676</v>
      </c>
      <c r="D292" s="190" t="s">
        <v>254</v>
      </c>
      <c r="E292" s="190" t="s">
        <v>253</v>
      </c>
      <c r="F292" s="190" t="s">
        <v>254</v>
      </c>
      <c r="G292" s="190" t="s">
        <v>346</v>
      </c>
      <c r="H292" s="190" t="s">
        <v>254</v>
      </c>
      <c r="I292" s="190" t="s">
        <v>253</v>
      </c>
      <c r="J292" s="190" t="s">
        <v>285</v>
      </c>
      <c r="K292" s="190" t="s">
        <v>262</v>
      </c>
      <c r="L292" s="190" t="s">
        <v>254</v>
      </c>
      <c r="M292" s="190" t="s">
        <v>263</v>
      </c>
      <c r="N292" s="213" t="s">
        <v>263</v>
      </c>
      <c r="O292" s="190" t="s">
        <v>263</v>
      </c>
      <c r="P292" s="190" t="s">
        <v>263</v>
      </c>
    </row>
    <row r="293" spans="2:16" x14ac:dyDescent="0.25">
      <c r="B293" s="190" t="s">
        <v>346</v>
      </c>
      <c r="C293" s="190" t="s">
        <v>677</v>
      </c>
      <c r="D293" s="190" t="s">
        <v>254</v>
      </c>
      <c r="E293" s="190" t="s">
        <v>253</v>
      </c>
      <c r="F293" s="190" t="s">
        <v>254</v>
      </c>
      <c r="G293" s="190" t="s">
        <v>346</v>
      </c>
      <c r="H293" s="190" t="s">
        <v>254</v>
      </c>
      <c r="I293" s="190" t="s">
        <v>254</v>
      </c>
      <c r="J293" s="190" t="s">
        <v>263</v>
      </c>
      <c r="K293" s="190" t="s">
        <v>256</v>
      </c>
      <c r="L293" s="190" t="s">
        <v>254</v>
      </c>
      <c r="M293" s="190" t="s">
        <v>263</v>
      </c>
      <c r="N293" s="213" t="s">
        <v>263</v>
      </c>
      <c r="O293" s="190" t="s">
        <v>678</v>
      </c>
      <c r="P293" s="190" t="s">
        <v>285</v>
      </c>
    </row>
    <row r="294" spans="2:16" x14ac:dyDescent="0.25">
      <c r="B294" s="190" t="s">
        <v>8</v>
      </c>
      <c r="C294" s="190" t="s">
        <v>679</v>
      </c>
      <c r="D294" s="190" t="s">
        <v>253</v>
      </c>
      <c r="E294" s="190" t="s">
        <v>253</v>
      </c>
      <c r="F294" s="190" t="s">
        <v>254</v>
      </c>
      <c r="G294" s="190" t="s">
        <v>500</v>
      </c>
      <c r="H294" s="190" t="s">
        <v>253</v>
      </c>
      <c r="I294" s="190" t="s">
        <v>254</v>
      </c>
      <c r="J294" s="190" t="s">
        <v>500</v>
      </c>
      <c r="K294" s="190" t="s">
        <v>273</v>
      </c>
      <c r="L294" s="190" t="s">
        <v>263</v>
      </c>
      <c r="M294" s="190" t="s">
        <v>263</v>
      </c>
      <c r="N294" s="213" t="s">
        <v>263</v>
      </c>
      <c r="O294" s="190" t="s">
        <v>263</v>
      </c>
      <c r="P294" s="190" t="s">
        <v>263</v>
      </c>
    </row>
    <row r="295" spans="2:16" x14ac:dyDescent="0.25">
      <c r="B295" s="190" t="s">
        <v>8</v>
      </c>
      <c r="C295" s="190" t="s">
        <v>498</v>
      </c>
      <c r="D295" s="190" t="s">
        <v>254</v>
      </c>
      <c r="E295" s="190" t="s">
        <v>253</v>
      </c>
      <c r="F295" s="190" t="s">
        <v>254</v>
      </c>
      <c r="G295" s="190" t="s">
        <v>346</v>
      </c>
      <c r="H295" s="190" t="s">
        <v>254</v>
      </c>
      <c r="I295" s="190" t="s">
        <v>253</v>
      </c>
      <c r="J295" s="190" t="s">
        <v>285</v>
      </c>
      <c r="K295" s="190" t="s">
        <v>262</v>
      </c>
      <c r="L295" s="190" t="s">
        <v>263</v>
      </c>
      <c r="M295" s="190" t="s">
        <v>263</v>
      </c>
      <c r="N295" s="213" t="s">
        <v>263</v>
      </c>
      <c r="O295" s="190" t="s">
        <v>263</v>
      </c>
      <c r="P295" s="190" t="s">
        <v>263</v>
      </c>
    </row>
    <row r="296" spans="2:16" x14ac:dyDescent="0.25">
      <c r="B296" s="190" t="s">
        <v>8</v>
      </c>
      <c r="C296" s="190" t="s">
        <v>680</v>
      </c>
      <c r="D296" s="190" t="s">
        <v>254</v>
      </c>
      <c r="E296" s="190" t="s">
        <v>253</v>
      </c>
      <c r="F296" s="190" t="s">
        <v>254</v>
      </c>
      <c r="G296" s="190" t="s">
        <v>285</v>
      </c>
      <c r="H296" s="190" t="s">
        <v>253</v>
      </c>
      <c r="I296" s="190" t="s">
        <v>254</v>
      </c>
      <c r="J296" s="190" t="s">
        <v>285</v>
      </c>
      <c r="K296" s="190" t="s">
        <v>262</v>
      </c>
      <c r="L296" s="190" t="s">
        <v>263</v>
      </c>
      <c r="M296" s="190" t="s">
        <v>263</v>
      </c>
      <c r="N296" s="213" t="s">
        <v>263</v>
      </c>
      <c r="O296" s="190" t="s">
        <v>263</v>
      </c>
      <c r="P296" s="190" t="s">
        <v>263</v>
      </c>
    </row>
    <row r="297" spans="2:16" x14ac:dyDescent="0.25">
      <c r="B297" s="190" t="s">
        <v>32</v>
      </c>
      <c r="C297" s="190" t="s">
        <v>681</v>
      </c>
      <c r="D297" s="190" t="s">
        <v>253</v>
      </c>
      <c r="E297" s="190" t="s">
        <v>254</v>
      </c>
      <c r="F297" s="190" t="s">
        <v>254</v>
      </c>
      <c r="G297" s="190" t="s">
        <v>682</v>
      </c>
      <c r="H297" s="190" t="s">
        <v>253</v>
      </c>
      <c r="I297" s="190"/>
      <c r="J297" s="190"/>
      <c r="K297" s="190" t="s">
        <v>273</v>
      </c>
      <c r="L297" s="190"/>
      <c r="M297" s="190"/>
      <c r="N297" s="213"/>
      <c r="O297" s="190"/>
      <c r="P297" s="190"/>
    </row>
    <row r="298" spans="2:16" x14ac:dyDescent="0.25">
      <c r="B298" s="190" t="s">
        <v>32</v>
      </c>
      <c r="C298" s="190" t="s">
        <v>683</v>
      </c>
      <c r="D298" s="190" t="s">
        <v>253</v>
      </c>
      <c r="E298" s="190" t="s">
        <v>254</v>
      </c>
      <c r="F298" s="190" t="s">
        <v>254</v>
      </c>
      <c r="G298" s="190" t="s">
        <v>682</v>
      </c>
      <c r="H298" s="190" t="s">
        <v>253</v>
      </c>
      <c r="I298" s="190"/>
      <c r="J298" s="190"/>
      <c r="K298" s="190" t="s">
        <v>273</v>
      </c>
      <c r="L298" s="190"/>
      <c r="M298" s="190"/>
      <c r="N298" s="213"/>
      <c r="O298" s="190"/>
      <c r="P298" s="190"/>
    </row>
    <row r="299" spans="2:16" x14ac:dyDescent="0.25">
      <c r="B299" s="190" t="s">
        <v>32</v>
      </c>
      <c r="C299" s="190" t="s">
        <v>684</v>
      </c>
      <c r="D299" s="190" t="s">
        <v>253</v>
      </c>
      <c r="E299" s="190" t="s">
        <v>254</v>
      </c>
      <c r="F299" s="190" t="s">
        <v>254</v>
      </c>
      <c r="G299" s="190" t="s">
        <v>682</v>
      </c>
      <c r="H299" s="190" t="s">
        <v>253</v>
      </c>
      <c r="I299" s="190"/>
      <c r="J299" s="190"/>
      <c r="K299" s="190" t="s">
        <v>273</v>
      </c>
      <c r="L299" s="190"/>
      <c r="M299" s="190"/>
      <c r="N299" s="213"/>
      <c r="O299" s="190"/>
      <c r="P299" s="190"/>
    </row>
    <row r="300" spans="2:16" x14ac:dyDescent="0.25">
      <c r="B300" s="190" t="s">
        <v>32</v>
      </c>
      <c r="C300" s="190" t="s">
        <v>685</v>
      </c>
      <c r="D300" s="190" t="s">
        <v>253</v>
      </c>
      <c r="E300" s="190" t="s">
        <v>254</v>
      </c>
      <c r="F300" s="190" t="s">
        <v>254</v>
      </c>
      <c r="G300" s="190" t="s">
        <v>682</v>
      </c>
      <c r="H300" s="190" t="s">
        <v>253</v>
      </c>
      <c r="I300" s="190"/>
      <c r="J300" s="190"/>
      <c r="K300" s="190" t="s">
        <v>273</v>
      </c>
      <c r="L300" s="190"/>
      <c r="M300" s="190"/>
      <c r="N300" s="213"/>
      <c r="O300" s="190"/>
      <c r="P300" s="190"/>
    </row>
    <row r="301" spans="2:16" x14ac:dyDescent="0.25">
      <c r="B301" s="190" t="s">
        <v>32</v>
      </c>
      <c r="C301" s="190" t="s">
        <v>686</v>
      </c>
      <c r="D301" s="190" t="s">
        <v>253</v>
      </c>
      <c r="E301" s="190" t="s">
        <v>254</v>
      </c>
      <c r="F301" s="190" t="s">
        <v>254</v>
      </c>
      <c r="G301" s="190" t="s">
        <v>682</v>
      </c>
      <c r="H301" s="190"/>
      <c r="I301" s="190"/>
      <c r="J301" s="190"/>
      <c r="K301" s="190" t="s">
        <v>256</v>
      </c>
      <c r="L301" s="190"/>
      <c r="M301" s="190"/>
      <c r="N301" s="213"/>
      <c r="O301" s="190"/>
      <c r="P301" s="190"/>
    </row>
    <row r="302" spans="2:16" x14ac:dyDescent="0.25">
      <c r="B302" s="190" t="s">
        <v>32</v>
      </c>
      <c r="C302" s="190" t="s">
        <v>687</v>
      </c>
      <c r="D302" s="190" t="s">
        <v>253</v>
      </c>
      <c r="E302" s="190" t="s">
        <v>254</v>
      </c>
      <c r="F302" s="190" t="s">
        <v>254</v>
      </c>
      <c r="G302" s="190" t="s">
        <v>682</v>
      </c>
      <c r="H302" s="190"/>
      <c r="I302" s="190"/>
      <c r="J302" s="190"/>
      <c r="K302" s="190" t="s">
        <v>256</v>
      </c>
      <c r="L302" s="190"/>
      <c r="M302" s="190"/>
      <c r="N302" s="213"/>
      <c r="O302" s="190"/>
      <c r="P302" s="190"/>
    </row>
    <row r="303" spans="2:16" x14ac:dyDescent="0.25">
      <c r="B303" s="190" t="s">
        <v>32</v>
      </c>
      <c r="C303" s="190" t="s">
        <v>688</v>
      </c>
      <c r="D303" s="190" t="s">
        <v>253</v>
      </c>
      <c r="E303" s="190" t="s">
        <v>254</v>
      </c>
      <c r="F303" s="190" t="s">
        <v>254</v>
      </c>
      <c r="G303" s="190" t="s">
        <v>682</v>
      </c>
      <c r="H303" s="190"/>
      <c r="I303" s="190"/>
      <c r="J303" s="190"/>
      <c r="K303" s="190" t="s">
        <v>256</v>
      </c>
      <c r="L303" s="190"/>
      <c r="M303" s="190"/>
      <c r="N303" s="213"/>
      <c r="O303" s="190"/>
      <c r="P303" s="190"/>
    </row>
    <row r="304" spans="2:16" x14ac:dyDescent="0.25">
      <c r="B304" s="190" t="s">
        <v>32</v>
      </c>
      <c r="C304" s="190" t="s">
        <v>689</v>
      </c>
      <c r="D304" s="190" t="s">
        <v>253</v>
      </c>
      <c r="E304" s="190" t="s">
        <v>254</v>
      </c>
      <c r="F304" s="190" t="s">
        <v>254</v>
      </c>
      <c r="G304" s="190" t="s">
        <v>682</v>
      </c>
      <c r="H304" s="190"/>
      <c r="I304" s="190"/>
      <c r="J304" s="190"/>
      <c r="K304" s="190" t="s">
        <v>256</v>
      </c>
      <c r="L304" s="190"/>
      <c r="M304" s="190"/>
      <c r="N304" s="213"/>
      <c r="O304" s="190"/>
      <c r="P304" s="190"/>
    </row>
    <row r="305" spans="2:16" x14ac:dyDescent="0.25">
      <c r="B305" s="190" t="s">
        <v>32</v>
      </c>
      <c r="C305" s="190" t="s">
        <v>690</v>
      </c>
      <c r="D305" s="190" t="s">
        <v>253</v>
      </c>
      <c r="E305" s="190" t="s">
        <v>254</v>
      </c>
      <c r="F305" s="190" t="s">
        <v>254</v>
      </c>
      <c r="G305" s="190" t="s">
        <v>682</v>
      </c>
      <c r="H305" s="190"/>
      <c r="I305" s="190"/>
      <c r="J305" s="190"/>
      <c r="K305" s="190" t="s">
        <v>256</v>
      </c>
      <c r="L305" s="190"/>
      <c r="M305" s="190"/>
      <c r="N305" s="213"/>
      <c r="O305" s="190"/>
      <c r="P305" s="190"/>
    </row>
    <row r="306" spans="2:16" x14ac:dyDescent="0.25">
      <c r="B306" s="190" t="s">
        <v>32</v>
      </c>
      <c r="C306" s="190" t="s">
        <v>691</v>
      </c>
      <c r="D306" s="190" t="s">
        <v>253</v>
      </c>
      <c r="E306" s="190" t="s">
        <v>253</v>
      </c>
      <c r="F306" s="190" t="s">
        <v>254</v>
      </c>
      <c r="G306" s="190" t="s">
        <v>682</v>
      </c>
      <c r="H306" s="190"/>
      <c r="I306" s="190"/>
      <c r="J306" s="190"/>
      <c r="K306" s="190" t="s">
        <v>256</v>
      </c>
      <c r="L306" s="190"/>
      <c r="M306" s="190"/>
      <c r="N306" s="213"/>
      <c r="O306" s="190"/>
      <c r="P306" s="190"/>
    </row>
    <row r="307" spans="2:16" x14ac:dyDescent="0.25">
      <c r="B307" s="190" t="s">
        <v>32</v>
      </c>
      <c r="C307" s="190" t="s">
        <v>692</v>
      </c>
      <c r="D307" s="190" t="s">
        <v>253</v>
      </c>
      <c r="E307" s="190" t="s">
        <v>253</v>
      </c>
      <c r="F307" s="190" t="s">
        <v>254</v>
      </c>
      <c r="G307" s="190" t="s">
        <v>682</v>
      </c>
      <c r="H307" s="190"/>
      <c r="I307" s="190"/>
      <c r="J307" s="190"/>
      <c r="K307" s="190" t="s">
        <v>256</v>
      </c>
      <c r="L307" s="190"/>
      <c r="M307" s="190"/>
      <c r="N307" s="213"/>
      <c r="O307" s="190"/>
      <c r="P307" s="190"/>
    </row>
    <row r="308" spans="2:16" x14ac:dyDescent="0.25">
      <c r="B308" s="190" t="s">
        <v>32</v>
      </c>
      <c r="C308" s="190" t="s">
        <v>693</v>
      </c>
      <c r="D308" s="190" t="s">
        <v>253</v>
      </c>
      <c r="E308" s="190" t="s">
        <v>253</v>
      </c>
      <c r="F308" s="190" t="s">
        <v>254</v>
      </c>
      <c r="G308" s="190" t="s">
        <v>682</v>
      </c>
      <c r="H308" s="190"/>
      <c r="I308" s="190"/>
      <c r="J308" s="190"/>
      <c r="K308" s="190" t="s">
        <v>256</v>
      </c>
      <c r="L308" s="190"/>
      <c r="M308" s="190"/>
      <c r="N308" s="213"/>
      <c r="O308" s="190"/>
      <c r="P308" s="190"/>
    </row>
    <row r="309" spans="2:16" x14ac:dyDescent="0.25">
      <c r="B309" s="190" t="s">
        <v>32</v>
      </c>
      <c r="C309" s="190" t="s">
        <v>694</v>
      </c>
      <c r="D309" s="190" t="s">
        <v>253</v>
      </c>
      <c r="E309" s="190" t="s">
        <v>253</v>
      </c>
      <c r="F309" s="190" t="s">
        <v>254</v>
      </c>
      <c r="G309" s="190" t="s">
        <v>682</v>
      </c>
      <c r="H309" s="190"/>
      <c r="I309" s="190"/>
      <c r="J309" s="190"/>
      <c r="K309" s="190" t="s">
        <v>256</v>
      </c>
      <c r="L309" s="190"/>
      <c r="M309" s="190"/>
      <c r="N309" s="213"/>
      <c r="O309" s="190"/>
      <c r="P309" s="190"/>
    </row>
    <row r="310" spans="2:16" x14ac:dyDescent="0.25">
      <c r="B310" s="190" t="s">
        <v>32</v>
      </c>
      <c r="C310" s="190" t="s">
        <v>695</v>
      </c>
      <c r="D310" s="190" t="s">
        <v>253</v>
      </c>
      <c r="E310" s="190" t="s">
        <v>253</v>
      </c>
      <c r="F310" s="190" t="s">
        <v>254</v>
      </c>
      <c r="G310" s="190" t="s">
        <v>682</v>
      </c>
      <c r="H310" s="190"/>
      <c r="I310" s="190"/>
      <c r="J310" s="190"/>
      <c r="K310" s="190" t="s">
        <v>256</v>
      </c>
      <c r="L310" s="190"/>
      <c r="M310" s="190"/>
      <c r="N310" s="213"/>
      <c r="O310" s="190"/>
      <c r="P310" s="190"/>
    </row>
    <row r="311" spans="2:16" x14ac:dyDescent="0.25">
      <c r="B311" s="190" t="s">
        <v>32</v>
      </c>
      <c r="C311" s="190" t="s">
        <v>696</v>
      </c>
      <c r="D311" s="190" t="s">
        <v>253</v>
      </c>
      <c r="E311" s="190" t="s">
        <v>253</v>
      </c>
      <c r="F311" s="190" t="s">
        <v>254</v>
      </c>
      <c r="G311" s="190" t="s">
        <v>682</v>
      </c>
      <c r="H311" s="190"/>
      <c r="I311" s="190"/>
      <c r="J311" s="190"/>
      <c r="K311" s="190" t="s">
        <v>256</v>
      </c>
      <c r="L311" s="190"/>
      <c r="M311" s="190"/>
      <c r="N311" s="213"/>
      <c r="O311" s="190"/>
      <c r="P311" s="190"/>
    </row>
    <row r="312" spans="2:16" x14ac:dyDescent="0.25">
      <c r="B312" s="190" t="s">
        <v>32</v>
      </c>
      <c r="C312" s="190" t="s">
        <v>697</v>
      </c>
      <c r="D312" s="190" t="s">
        <v>253</v>
      </c>
      <c r="E312" s="190" t="s">
        <v>253</v>
      </c>
      <c r="F312" s="190" t="s">
        <v>254</v>
      </c>
      <c r="G312" s="190" t="s">
        <v>682</v>
      </c>
      <c r="H312" s="190"/>
      <c r="I312" s="190"/>
      <c r="J312" s="190"/>
      <c r="K312" s="190" t="s">
        <v>256</v>
      </c>
      <c r="L312" s="190"/>
      <c r="M312" s="190"/>
      <c r="N312" s="213"/>
      <c r="O312" s="190"/>
      <c r="P312" s="190"/>
    </row>
    <row r="313" spans="2:16" x14ac:dyDescent="0.25">
      <c r="B313" s="190" t="s">
        <v>32</v>
      </c>
      <c r="C313" s="190" t="s">
        <v>698</v>
      </c>
      <c r="D313" s="190" t="s">
        <v>253</v>
      </c>
      <c r="E313" s="190" t="s">
        <v>253</v>
      </c>
      <c r="F313" s="190" t="s">
        <v>254</v>
      </c>
      <c r="G313" s="190" t="s">
        <v>682</v>
      </c>
      <c r="H313" s="190"/>
      <c r="I313" s="190"/>
      <c r="J313" s="190"/>
      <c r="K313" s="190" t="s">
        <v>256</v>
      </c>
      <c r="L313" s="190"/>
      <c r="M313" s="190"/>
      <c r="N313" s="213"/>
      <c r="O313" s="190"/>
      <c r="P313" s="190"/>
    </row>
    <row r="314" spans="2:16" x14ac:dyDescent="0.25">
      <c r="B314" s="190" t="s">
        <v>32</v>
      </c>
      <c r="C314" s="190" t="s">
        <v>699</v>
      </c>
      <c r="D314" s="190" t="s">
        <v>253</v>
      </c>
      <c r="E314" s="190" t="s">
        <v>253</v>
      </c>
      <c r="F314" s="190" t="s">
        <v>254</v>
      </c>
      <c r="G314" s="190" t="s">
        <v>682</v>
      </c>
      <c r="H314" s="190"/>
      <c r="I314" s="190"/>
      <c r="J314" s="190"/>
      <c r="K314" s="190" t="s">
        <v>256</v>
      </c>
      <c r="L314" s="190"/>
      <c r="M314" s="190"/>
      <c r="N314" s="213"/>
      <c r="O314" s="190"/>
      <c r="P314" s="190"/>
    </row>
    <row r="315" spans="2:16" x14ac:dyDescent="0.25">
      <c r="B315" s="190" t="s">
        <v>32</v>
      </c>
      <c r="C315" s="190" t="s">
        <v>700</v>
      </c>
      <c r="D315" s="190" t="s">
        <v>253</v>
      </c>
      <c r="E315" s="190" t="s">
        <v>253</v>
      </c>
      <c r="F315" s="190" t="s">
        <v>254</v>
      </c>
      <c r="G315" s="190" t="s">
        <v>682</v>
      </c>
      <c r="H315" s="190"/>
      <c r="I315" s="190"/>
      <c r="J315" s="190"/>
      <c r="K315" s="190" t="s">
        <v>256</v>
      </c>
      <c r="L315" s="190"/>
      <c r="M315" s="190"/>
      <c r="N315" s="213"/>
      <c r="O315" s="190"/>
      <c r="P315" s="190"/>
    </row>
    <row r="316" spans="2:16" x14ac:dyDescent="0.25">
      <c r="B316" s="190" t="s">
        <v>32</v>
      </c>
      <c r="C316" s="190" t="s">
        <v>701</v>
      </c>
      <c r="D316" s="190" t="s">
        <v>253</v>
      </c>
      <c r="E316" s="190" t="s">
        <v>253</v>
      </c>
      <c r="F316" s="190" t="s">
        <v>254</v>
      </c>
      <c r="G316" s="190" t="s">
        <v>682</v>
      </c>
      <c r="H316" s="190"/>
      <c r="I316" s="190"/>
      <c r="J316" s="190"/>
      <c r="K316" s="190" t="s">
        <v>256</v>
      </c>
      <c r="L316" s="190"/>
      <c r="M316" s="190"/>
      <c r="N316" s="213"/>
      <c r="O316" s="190"/>
      <c r="P316" s="190"/>
    </row>
    <row r="317" spans="2:16" x14ac:dyDescent="0.25">
      <c r="B317" s="190" t="s">
        <v>32</v>
      </c>
      <c r="C317" s="190" t="s">
        <v>702</v>
      </c>
      <c r="D317" s="190" t="s">
        <v>253</v>
      </c>
      <c r="E317" s="190" t="s">
        <v>253</v>
      </c>
      <c r="F317" s="190" t="s">
        <v>254</v>
      </c>
      <c r="G317" s="190" t="s">
        <v>682</v>
      </c>
      <c r="H317" s="190"/>
      <c r="I317" s="190"/>
      <c r="J317" s="190"/>
      <c r="K317" s="190" t="s">
        <v>256</v>
      </c>
      <c r="L317" s="190"/>
      <c r="M317" s="190"/>
      <c r="N317" s="213"/>
      <c r="O317" s="190"/>
      <c r="P317" s="190"/>
    </row>
    <row r="318" spans="2:16" x14ac:dyDescent="0.25">
      <c r="B318" s="190" t="s">
        <v>32</v>
      </c>
      <c r="C318" s="190" t="s">
        <v>703</v>
      </c>
      <c r="D318" s="190" t="s">
        <v>253</v>
      </c>
      <c r="E318" s="190" t="s">
        <v>253</v>
      </c>
      <c r="F318" s="190" t="s">
        <v>254</v>
      </c>
      <c r="G318" s="190" t="s">
        <v>682</v>
      </c>
      <c r="H318" s="190"/>
      <c r="I318" s="190"/>
      <c r="J318" s="190"/>
      <c r="K318" s="190" t="s">
        <v>256</v>
      </c>
      <c r="L318" s="190"/>
      <c r="M318" s="190"/>
      <c r="N318" s="213"/>
      <c r="O318" s="190"/>
      <c r="P318" s="190"/>
    </row>
    <row r="319" spans="2:16" x14ac:dyDescent="0.25">
      <c r="B319" s="190" t="s">
        <v>32</v>
      </c>
      <c r="C319" s="190" t="s">
        <v>704</v>
      </c>
      <c r="D319" s="190" t="s">
        <v>253</v>
      </c>
      <c r="E319" s="190" t="s">
        <v>253</v>
      </c>
      <c r="F319" s="190" t="s">
        <v>254</v>
      </c>
      <c r="G319" s="190" t="s">
        <v>682</v>
      </c>
      <c r="H319" s="190"/>
      <c r="I319" s="190"/>
      <c r="J319" s="190"/>
      <c r="K319" s="190" t="s">
        <v>256</v>
      </c>
      <c r="L319" s="190"/>
      <c r="M319" s="190"/>
      <c r="N319" s="213"/>
      <c r="O319" s="190"/>
      <c r="P319" s="190"/>
    </row>
    <row r="320" spans="2:16" x14ac:dyDescent="0.25">
      <c r="B320" s="190" t="s">
        <v>32</v>
      </c>
      <c r="C320" s="190" t="s">
        <v>705</v>
      </c>
      <c r="D320" s="190" t="s">
        <v>253</v>
      </c>
      <c r="E320" s="190" t="s">
        <v>253</v>
      </c>
      <c r="F320" s="190" t="s">
        <v>254</v>
      </c>
      <c r="G320" s="190" t="s">
        <v>682</v>
      </c>
      <c r="H320" s="190"/>
      <c r="I320" s="190"/>
      <c r="J320" s="190"/>
      <c r="K320" s="190" t="s">
        <v>256</v>
      </c>
      <c r="L320" s="190"/>
      <c r="M320" s="190"/>
      <c r="N320" s="213"/>
      <c r="O320" s="190"/>
      <c r="P320" s="190"/>
    </row>
    <row r="321" spans="2:16" x14ac:dyDescent="0.25">
      <c r="B321" s="190" t="s">
        <v>32</v>
      </c>
      <c r="C321" s="190" t="s">
        <v>706</v>
      </c>
      <c r="D321" s="190" t="s">
        <v>253</v>
      </c>
      <c r="E321" s="190" t="s">
        <v>253</v>
      </c>
      <c r="F321" s="190" t="s">
        <v>254</v>
      </c>
      <c r="G321" s="190" t="s">
        <v>682</v>
      </c>
      <c r="H321" s="190"/>
      <c r="I321" s="190"/>
      <c r="J321" s="190"/>
      <c r="K321" s="190" t="s">
        <v>256</v>
      </c>
      <c r="L321" s="190"/>
      <c r="M321" s="190"/>
      <c r="N321" s="213"/>
      <c r="O321" s="190"/>
      <c r="P321" s="190"/>
    </row>
    <row r="322" spans="2:16" x14ac:dyDescent="0.25">
      <c r="B322" s="190" t="s">
        <v>32</v>
      </c>
      <c r="C322" s="190" t="s">
        <v>707</v>
      </c>
      <c r="D322" s="190" t="s">
        <v>254</v>
      </c>
      <c r="E322" s="190" t="s">
        <v>253</v>
      </c>
      <c r="F322" s="190" t="s">
        <v>254</v>
      </c>
      <c r="G322" s="190" t="s">
        <v>682</v>
      </c>
      <c r="H322" s="190"/>
      <c r="I322" s="190"/>
      <c r="J322" s="190"/>
      <c r="K322" s="190" t="s">
        <v>256</v>
      </c>
      <c r="L322" s="190"/>
      <c r="M322" s="190"/>
      <c r="N322" s="213"/>
      <c r="O322" s="190"/>
      <c r="P322" s="190"/>
    </row>
    <row r="323" spans="2:16" x14ac:dyDescent="0.25">
      <c r="B323" s="190" t="s">
        <v>32</v>
      </c>
      <c r="C323" s="190" t="s">
        <v>708</v>
      </c>
      <c r="D323" s="190" t="s">
        <v>254</v>
      </c>
      <c r="E323" s="190" t="s">
        <v>253</v>
      </c>
      <c r="F323" s="190" t="s">
        <v>254</v>
      </c>
      <c r="G323" s="190" t="s">
        <v>682</v>
      </c>
      <c r="H323" s="190"/>
      <c r="I323" s="190"/>
      <c r="J323" s="190"/>
      <c r="K323" s="190" t="s">
        <v>256</v>
      </c>
      <c r="L323" s="190"/>
      <c r="M323" s="190"/>
      <c r="N323" s="213"/>
      <c r="O323" s="190"/>
      <c r="P323" s="190"/>
    </row>
    <row r="324" spans="2:16" x14ac:dyDescent="0.25">
      <c r="B324" s="190" t="s">
        <v>32</v>
      </c>
      <c r="C324" s="190" t="s">
        <v>709</v>
      </c>
      <c r="D324" s="190" t="s">
        <v>254</v>
      </c>
      <c r="E324" s="190" t="s">
        <v>253</v>
      </c>
      <c r="F324" s="190" t="s">
        <v>254</v>
      </c>
      <c r="G324" s="190" t="s">
        <v>682</v>
      </c>
      <c r="H324" s="190"/>
      <c r="I324" s="190"/>
      <c r="J324" s="190"/>
      <c r="K324" s="190" t="s">
        <v>256</v>
      </c>
      <c r="L324" s="190"/>
      <c r="M324" s="190"/>
      <c r="N324" s="213"/>
      <c r="O324" s="190"/>
      <c r="P324" s="190"/>
    </row>
    <row r="325" spans="2:16" x14ac:dyDescent="0.25">
      <c r="B325" s="190" t="s">
        <v>32</v>
      </c>
      <c r="C325" s="190" t="s">
        <v>710</v>
      </c>
      <c r="D325" s="190" t="s">
        <v>254</v>
      </c>
      <c r="E325" s="190" t="s">
        <v>253</v>
      </c>
      <c r="F325" s="190" t="s">
        <v>254</v>
      </c>
      <c r="G325" s="190" t="s">
        <v>682</v>
      </c>
      <c r="H325" s="190"/>
      <c r="I325" s="190"/>
      <c r="J325" s="190"/>
      <c r="K325" s="190" t="s">
        <v>256</v>
      </c>
      <c r="L325" s="190"/>
      <c r="M325" s="190"/>
      <c r="N325" s="213"/>
      <c r="O325" s="190"/>
      <c r="P325" s="190"/>
    </row>
    <row r="326" spans="2:16" x14ac:dyDescent="0.25">
      <c r="B326" s="190" t="s">
        <v>32</v>
      </c>
      <c r="C326" s="190" t="s">
        <v>711</v>
      </c>
      <c r="D326" s="190" t="s">
        <v>254</v>
      </c>
      <c r="E326" s="190" t="s">
        <v>253</v>
      </c>
      <c r="F326" s="190" t="s">
        <v>254</v>
      </c>
      <c r="G326" s="190" t="s">
        <v>682</v>
      </c>
      <c r="H326" s="190"/>
      <c r="I326" s="190"/>
      <c r="J326" s="190"/>
      <c r="K326" s="190" t="s">
        <v>256</v>
      </c>
      <c r="L326" s="190"/>
      <c r="M326" s="190"/>
      <c r="N326" s="213"/>
      <c r="O326" s="190"/>
      <c r="P326" s="190"/>
    </row>
    <row r="327" spans="2:16" x14ac:dyDescent="0.25">
      <c r="B327" s="190" t="s">
        <v>32</v>
      </c>
      <c r="C327" s="190" t="s">
        <v>712</v>
      </c>
      <c r="D327" s="190" t="s">
        <v>254</v>
      </c>
      <c r="E327" s="190" t="s">
        <v>253</v>
      </c>
      <c r="F327" s="190" t="s">
        <v>254</v>
      </c>
      <c r="G327" s="190" t="s">
        <v>682</v>
      </c>
      <c r="H327" s="190"/>
      <c r="I327" s="190"/>
      <c r="J327" s="190"/>
      <c r="K327" s="190" t="s">
        <v>256</v>
      </c>
      <c r="L327" s="190"/>
      <c r="M327" s="190"/>
      <c r="N327" s="213"/>
      <c r="O327" s="190"/>
      <c r="P327" s="190"/>
    </row>
    <row r="328" spans="2:16" x14ac:dyDescent="0.25">
      <c r="B328" s="190" t="s">
        <v>32</v>
      </c>
      <c r="C328" s="190" t="s">
        <v>713</v>
      </c>
      <c r="D328" s="190" t="s">
        <v>254</v>
      </c>
      <c r="E328" s="190" t="s">
        <v>253</v>
      </c>
      <c r="F328" s="190" t="s">
        <v>254</v>
      </c>
      <c r="G328" s="190" t="s">
        <v>682</v>
      </c>
      <c r="H328" s="190"/>
      <c r="I328" s="190"/>
      <c r="J328" s="190"/>
      <c r="K328" s="190" t="s">
        <v>256</v>
      </c>
      <c r="L328" s="190"/>
      <c r="M328" s="190"/>
      <c r="N328" s="213"/>
      <c r="O328" s="190"/>
      <c r="P328" s="190"/>
    </row>
    <row r="329" spans="2:16" x14ac:dyDescent="0.25">
      <c r="B329" s="190" t="s">
        <v>32</v>
      </c>
      <c r="C329" s="190" t="s">
        <v>714</v>
      </c>
      <c r="D329" s="190" t="s">
        <v>254</v>
      </c>
      <c r="E329" s="190" t="s">
        <v>253</v>
      </c>
      <c r="F329" s="190" t="s">
        <v>254</v>
      </c>
      <c r="G329" s="190" t="s">
        <v>682</v>
      </c>
      <c r="H329" s="190"/>
      <c r="I329" s="190"/>
      <c r="J329" s="190"/>
      <c r="K329" s="190" t="s">
        <v>256</v>
      </c>
      <c r="L329" s="190"/>
      <c r="M329" s="190"/>
      <c r="N329" s="213"/>
      <c r="O329" s="190"/>
      <c r="P329" s="190"/>
    </row>
    <row r="330" spans="2:16" x14ac:dyDescent="0.25">
      <c r="B330" s="190" t="s">
        <v>32</v>
      </c>
      <c r="C330" s="190" t="s">
        <v>715</v>
      </c>
      <c r="D330" s="190" t="s">
        <v>254</v>
      </c>
      <c r="E330" s="190" t="s">
        <v>253</v>
      </c>
      <c r="F330" s="190" t="s">
        <v>254</v>
      </c>
      <c r="G330" s="190" t="s">
        <v>682</v>
      </c>
      <c r="H330" s="190"/>
      <c r="I330" s="190"/>
      <c r="J330" s="190"/>
      <c r="K330" s="190" t="s">
        <v>256</v>
      </c>
      <c r="L330" s="190"/>
      <c r="M330" s="190"/>
      <c r="N330" s="213"/>
      <c r="O330" s="190"/>
      <c r="P330" s="190"/>
    </row>
    <row r="331" spans="2:16" x14ac:dyDescent="0.25">
      <c r="B331" s="190" t="s">
        <v>32</v>
      </c>
      <c r="C331" s="190" t="s">
        <v>716</v>
      </c>
      <c r="D331" s="190" t="s">
        <v>254</v>
      </c>
      <c r="E331" s="190" t="s">
        <v>253</v>
      </c>
      <c r="F331" s="190" t="s">
        <v>253</v>
      </c>
      <c r="G331" s="190" t="s">
        <v>682</v>
      </c>
      <c r="H331" s="190"/>
      <c r="I331" s="190"/>
      <c r="J331" s="190"/>
      <c r="K331" s="190" t="s">
        <v>256</v>
      </c>
      <c r="L331" s="190"/>
      <c r="M331" s="190"/>
      <c r="N331" s="213"/>
      <c r="O331" s="190"/>
      <c r="P331" s="190"/>
    </row>
    <row r="332" spans="2:16" x14ac:dyDescent="0.25">
      <c r="B332" s="190" t="s">
        <v>32</v>
      </c>
      <c r="C332" s="190" t="s">
        <v>717</v>
      </c>
      <c r="D332" s="190" t="s">
        <v>254</v>
      </c>
      <c r="E332" s="190" t="s">
        <v>253</v>
      </c>
      <c r="F332" s="190" t="s">
        <v>253</v>
      </c>
      <c r="G332" s="190" t="s">
        <v>682</v>
      </c>
      <c r="H332" s="190"/>
      <c r="I332" s="190"/>
      <c r="J332" s="190"/>
      <c r="K332" s="190" t="s">
        <v>256</v>
      </c>
      <c r="L332" s="190"/>
      <c r="M332" s="190"/>
      <c r="N332" s="213"/>
      <c r="O332" s="190"/>
      <c r="P332" s="190"/>
    </row>
    <row r="333" spans="2:16" x14ac:dyDescent="0.25">
      <c r="B333" s="190" t="s">
        <v>32</v>
      </c>
      <c r="C333" s="190" t="s">
        <v>718</v>
      </c>
      <c r="D333" s="190" t="s">
        <v>254</v>
      </c>
      <c r="E333" s="190" t="s">
        <v>253</v>
      </c>
      <c r="F333" s="190" t="s">
        <v>253</v>
      </c>
      <c r="G333" s="190" t="s">
        <v>682</v>
      </c>
      <c r="H333" s="190"/>
      <c r="I333" s="190"/>
      <c r="J333" s="190"/>
      <c r="K333" s="190" t="s">
        <v>256</v>
      </c>
      <c r="L333" s="190"/>
      <c r="M333" s="190"/>
      <c r="N333" s="213"/>
      <c r="O333" s="190"/>
      <c r="P333" s="190"/>
    </row>
    <row r="334" spans="2:16" x14ac:dyDescent="0.25">
      <c r="B334" s="190" t="s">
        <v>32</v>
      </c>
      <c r="C334" s="190" t="s">
        <v>719</v>
      </c>
      <c r="D334" s="190" t="s">
        <v>254</v>
      </c>
      <c r="E334" s="190" t="s">
        <v>253</v>
      </c>
      <c r="F334" s="190" t="s">
        <v>253</v>
      </c>
      <c r="G334" s="190" t="s">
        <v>682</v>
      </c>
      <c r="H334" s="190"/>
      <c r="I334" s="190"/>
      <c r="J334" s="190"/>
      <c r="K334" s="190" t="s">
        <v>256</v>
      </c>
      <c r="L334" s="190"/>
      <c r="M334" s="190"/>
      <c r="N334" s="213"/>
      <c r="O334" s="190"/>
      <c r="P334" s="190"/>
    </row>
    <row r="335" spans="2:16" x14ac:dyDescent="0.25">
      <c r="B335" s="190" t="s">
        <v>32</v>
      </c>
      <c r="C335" s="190" t="s">
        <v>720</v>
      </c>
      <c r="D335" s="190" t="s">
        <v>254</v>
      </c>
      <c r="E335" s="190" t="s">
        <v>253</v>
      </c>
      <c r="F335" s="190" t="s">
        <v>253</v>
      </c>
      <c r="G335" s="190" t="s">
        <v>682</v>
      </c>
      <c r="H335" s="190"/>
      <c r="I335" s="190"/>
      <c r="J335" s="190"/>
      <c r="K335" s="190" t="s">
        <v>256</v>
      </c>
      <c r="L335" s="190"/>
      <c r="M335" s="190"/>
      <c r="N335" s="213"/>
      <c r="O335" s="190"/>
      <c r="P335" s="190"/>
    </row>
    <row r="336" spans="2:16" x14ac:dyDescent="0.25">
      <c r="B336" s="190" t="s">
        <v>32</v>
      </c>
      <c r="C336" s="190" t="s">
        <v>721</v>
      </c>
      <c r="D336" s="190" t="s">
        <v>254</v>
      </c>
      <c r="E336" s="190" t="s">
        <v>253</v>
      </c>
      <c r="F336" s="190" t="s">
        <v>253</v>
      </c>
      <c r="G336" s="190" t="s">
        <v>682</v>
      </c>
      <c r="H336" s="190"/>
      <c r="I336" s="190"/>
      <c r="J336" s="190"/>
      <c r="K336" s="190" t="s">
        <v>256</v>
      </c>
      <c r="L336" s="190"/>
      <c r="M336" s="190"/>
      <c r="N336" s="213"/>
      <c r="O336" s="190"/>
      <c r="P336" s="190"/>
    </row>
  </sheetData>
  <autoFilter ref="B6:P336" xr:uid="{10AE732A-8DDF-4457-9EDA-5A29D657AE30}"/>
  <mergeCells count="4">
    <mergeCell ref="B5:C5"/>
    <mergeCell ref="D5:F5"/>
    <mergeCell ref="G5:P5"/>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0B75-6BFD-47B7-BD79-132F44C063BD}">
  <sheetPr>
    <tabColor theme="4" tint="0.59999389629810485"/>
  </sheetPr>
  <dimension ref="A1:S78"/>
  <sheetViews>
    <sheetView zoomScale="85" zoomScaleNormal="85" workbookViewId="0">
      <selection activeCell="B2" sqref="B2"/>
    </sheetView>
  </sheetViews>
  <sheetFormatPr defaultColWidth="11.42578125" defaultRowHeight="15" x14ac:dyDescent="0.25"/>
  <cols>
    <col min="1" max="1" width="4.85546875" style="115" customWidth="1"/>
    <col min="2" max="2" width="11.42578125" style="115"/>
    <col min="3" max="18" width="14.28515625" style="115" customWidth="1"/>
    <col min="19" max="19" width="52.42578125" style="115" customWidth="1"/>
    <col min="20" max="16384" width="11.42578125" style="115"/>
  </cols>
  <sheetData>
    <row r="1" spans="1:19" s="70" customFormat="1" ht="8.25" customHeight="1" x14ac:dyDescent="0.25">
      <c r="A1" s="81"/>
      <c r="E1" s="82"/>
    </row>
    <row r="2" spans="1:19" s="70" customFormat="1" ht="16.5" x14ac:dyDescent="0.25">
      <c r="A2" s="81"/>
      <c r="B2" s="191" t="s">
        <v>722</v>
      </c>
      <c r="C2" s="191"/>
      <c r="D2" s="191"/>
      <c r="E2" s="192"/>
      <c r="F2" s="193"/>
      <c r="G2" s="193"/>
      <c r="H2" s="193"/>
      <c r="I2" s="193"/>
      <c r="J2" s="193"/>
      <c r="K2" s="193"/>
      <c r="L2" s="193"/>
      <c r="M2" s="193"/>
      <c r="N2" s="193"/>
      <c r="O2" s="193"/>
      <c r="P2" s="193"/>
      <c r="Q2" s="193"/>
      <c r="R2" s="193"/>
      <c r="S2" s="193"/>
    </row>
    <row r="3" spans="1:19" s="70" customFormat="1" ht="13.5" x14ac:dyDescent="0.25">
      <c r="A3" s="81"/>
      <c r="B3" s="195" t="s">
        <v>227</v>
      </c>
      <c r="C3" s="195"/>
      <c r="D3" s="195"/>
      <c r="E3" s="82"/>
    </row>
    <row r="4" spans="1:19" s="70" customFormat="1" ht="12" customHeight="1" thickBot="1" x14ac:dyDescent="0.3">
      <c r="A4" s="81"/>
      <c r="B4" s="83"/>
      <c r="E4" s="82"/>
      <c r="J4" s="194"/>
      <c r="K4" s="194"/>
    </row>
    <row r="5" spans="1:19" ht="25.5" customHeight="1" thickBot="1" x14ac:dyDescent="0.3">
      <c r="B5" s="276" t="s">
        <v>229</v>
      </c>
      <c r="C5" s="277"/>
      <c r="D5" s="277"/>
      <c r="E5" s="264"/>
      <c r="F5" s="278" t="s">
        <v>723</v>
      </c>
      <c r="G5" s="279"/>
      <c r="H5" s="280" t="s">
        <v>724</v>
      </c>
      <c r="I5" s="265"/>
      <c r="J5" s="265"/>
      <c r="K5" s="265"/>
      <c r="L5" s="266"/>
      <c r="M5" s="267" t="s">
        <v>725</v>
      </c>
      <c r="N5" s="268"/>
      <c r="O5" s="268"/>
      <c r="P5" s="269"/>
      <c r="Q5" s="272" t="s">
        <v>726</v>
      </c>
      <c r="R5" s="273"/>
      <c r="S5" s="274" t="s">
        <v>727</v>
      </c>
    </row>
    <row r="6" spans="1:19" ht="54.75" thickBot="1" x14ac:dyDescent="0.3">
      <c r="B6" s="270" t="s">
        <v>232</v>
      </c>
      <c r="C6" s="72" t="s">
        <v>233</v>
      </c>
      <c r="D6" s="72" t="s">
        <v>728</v>
      </c>
      <c r="E6" s="84" t="s">
        <v>729</v>
      </c>
      <c r="F6" s="85" t="s">
        <v>730</v>
      </c>
      <c r="G6" s="85" t="s">
        <v>731</v>
      </c>
      <c r="H6" s="74" t="s">
        <v>732</v>
      </c>
      <c r="I6" s="74" t="s">
        <v>733</v>
      </c>
      <c r="J6" s="74" t="s">
        <v>734</v>
      </c>
      <c r="K6" s="74" t="s">
        <v>735</v>
      </c>
      <c r="L6" s="74" t="s">
        <v>736</v>
      </c>
      <c r="M6" s="86" t="s">
        <v>737</v>
      </c>
      <c r="N6" s="86" t="s">
        <v>738</v>
      </c>
      <c r="O6" s="86" t="s">
        <v>739</v>
      </c>
      <c r="P6" s="86" t="s">
        <v>740</v>
      </c>
      <c r="Q6" s="87" t="s">
        <v>741</v>
      </c>
      <c r="R6" s="88" t="s">
        <v>742</v>
      </c>
      <c r="S6" s="275"/>
    </row>
    <row r="7" spans="1:19" ht="48" customHeight="1" x14ac:dyDescent="0.25">
      <c r="B7" s="271"/>
      <c r="C7" s="77" t="s">
        <v>743</v>
      </c>
      <c r="D7" s="77" t="s">
        <v>744</v>
      </c>
      <c r="E7" s="89" t="s">
        <v>745</v>
      </c>
      <c r="F7" s="90" t="s">
        <v>746</v>
      </c>
      <c r="G7" s="91" t="s">
        <v>893</v>
      </c>
      <c r="H7" s="92" t="s">
        <v>747</v>
      </c>
      <c r="I7" s="78" t="s">
        <v>748</v>
      </c>
      <c r="J7" s="78" t="s">
        <v>749</v>
      </c>
      <c r="K7" s="78" t="s">
        <v>750</v>
      </c>
      <c r="L7" s="93" t="s">
        <v>751</v>
      </c>
      <c r="M7" s="94" t="s">
        <v>752</v>
      </c>
      <c r="N7" s="94" t="s">
        <v>753</v>
      </c>
      <c r="O7" s="94" t="s">
        <v>754</v>
      </c>
      <c r="P7" s="94" t="s">
        <v>755</v>
      </c>
      <c r="Q7" s="95" t="s">
        <v>756</v>
      </c>
      <c r="R7" s="96" t="s">
        <v>757</v>
      </c>
      <c r="S7" s="97" t="s">
        <v>894</v>
      </c>
    </row>
    <row r="8" spans="1:19" x14ac:dyDescent="0.25">
      <c r="B8" s="190" t="s">
        <v>15</v>
      </c>
      <c r="C8" s="190" t="s">
        <v>296</v>
      </c>
      <c r="D8" s="190" t="s">
        <v>758</v>
      </c>
      <c r="E8" s="190">
        <v>1</v>
      </c>
      <c r="F8" s="190" t="s">
        <v>255</v>
      </c>
      <c r="G8" s="190" t="s">
        <v>276</v>
      </c>
      <c r="H8" s="190" t="s">
        <v>253</v>
      </c>
      <c r="I8" s="190" t="s">
        <v>254</v>
      </c>
      <c r="J8" s="190" t="s">
        <v>254</v>
      </c>
      <c r="K8" s="190" t="s">
        <v>254</v>
      </c>
      <c r="L8" s="190" t="s">
        <v>253</v>
      </c>
      <c r="M8" s="190" t="s">
        <v>254</v>
      </c>
      <c r="N8" s="190" t="s">
        <v>254</v>
      </c>
      <c r="O8" s="190" t="s">
        <v>254</v>
      </c>
      <c r="P8" s="190" t="s">
        <v>254</v>
      </c>
      <c r="Q8" s="190" t="s">
        <v>253</v>
      </c>
      <c r="R8" s="190" t="s">
        <v>253</v>
      </c>
      <c r="S8" s="190" t="s">
        <v>759</v>
      </c>
    </row>
    <row r="9" spans="1:19" x14ac:dyDescent="0.25">
      <c r="B9" s="190" t="s">
        <v>15</v>
      </c>
      <c r="C9" s="190" t="s">
        <v>296</v>
      </c>
      <c r="D9" s="190" t="s">
        <v>758</v>
      </c>
      <c r="E9" s="190">
        <v>1</v>
      </c>
      <c r="F9" s="190" t="s">
        <v>255</v>
      </c>
      <c r="G9" s="190" t="s">
        <v>259</v>
      </c>
      <c r="H9" s="190" t="s">
        <v>253</v>
      </c>
      <c r="I9" s="190" t="s">
        <v>254</v>
      </c>
      <c r="J9" s="190" t="s">
        <v>254</v>
      </c>
      <c r="K9" s="190" t="s">
        <v>254</v>
      </c>
      <c r="L9" s="190" t="s">
        <v>253</v>
      </c>
      <c r="M9" s="190" t="s">
        <v>254</v>
      </c>
      <c r="N9" s="190" t="s">
        <v>254</v>
      </c>
      <c r="O9" s="190" t="s">
        <v>254</v>
      </c>
      <c r="P9" s="190" t="s">
        <v>254</v>
      </c>
      <c r="Q9" s="190" t="s">
        <v>253</v>
      </c>
      <c r="R9" s="190" t="s">
        <v>253</v>
      </c>
      <c r="S9" s="190" t="s">
        <v>760</v>
      </c>
    </row>
    <row r="10" spans="1:19" x14ac:dyDescent="0.25">
      <c r="B10" s="190" t="s">
        <v>15</v>
      </c>
      <c r="C10" s="190" t="s">
        <v>297</v>
      </c>
      <c r="D10" s="190" t="s">
        <v>758</v>
      </c>
      <c r="E10" s="190">
        <v>1</v>
      </c>
      <c r="F10" s="190" t="s">
        <v>255</v>
      </c>
      <c r="G10" s="190" t="s">
        <v>291</v>
      </c>
      <c r="H10" s="190" t="s">
        <v>253</v>
      </c>
      <c r="I10" s="190" t="s">
        <v>254</v>
      </c>
      <c r="J10" s="190" t="s">
        <v>254</v>
      </c>
      <c r="K10" s="190" t="s">
        <v>254</v>
      </c>
      <c r="L10" s="190" t="s">
        <v>253</v>
      </c>
      <c r="M10" s="190" t="s">
        <v>253</v>
      </c>
      <c r="N10" s="190" t="s">
        <v>254</v>
      </c>
      <c r="O10" s="190" t="s">
        <v>254</v>
      </c>
      <c r="P10" s="190" t="s">
        <v>254</v>
      </c>
      <c r="Q10" s="190" t="s">
        <v>253</v>
      </c>
      <c r="R10" s="190" t="s">
        <v>254</v>
      </c>
      <c r="S10" s="190"/>
    </row>
    <row r="11" spans="1:19" x14ac:dyDescent="0.25">
      <c r="B11" s="190" t="s">
        <v>15</v>
      </c>
      <c r="C11" s="190" t="s">
        <v>297</v>
      </c>
      <c r="D11" s="190" t="s">
        <v>758</v>
      </c>
      <c r="E11" s="190">
        <v>1</v>
      </c>
      <c r="F11" s="190" t="s">
        <v>255</v>
      </c>
      <c r="G11" s="190" t="s">
        <v>306</v>
      </c>
      <c r="H11" s="190" t="s">
        <v>253</v>
      </c>
      <c r="I11" s="190" t="s">
        <v>254</v>
      </c>
      <c r="J11" s="190" t="s">
        <v>254</v>
      </c>
      <c r="K11" s="190" t="s">
        <v>254</v>
      </c>
      <c r="L11" s="190" t="s">
        <v>253</v>
      </c>
      <c r="M11" s="190" t="s">
        <v>253</v>
      </c>
      <c r="N11" s="190" t="s">
        <v>254</v>
      </c>
      <c r="O11" s="190" t="s">
        <v>254</v>
      </c>
      <c r="P11" s="190" t="s">
        <v>254</v>
      </c>
      <c r="Q11" s="190" t="s">
        <v>253</v>
      </c>
      <c r="R11" s="190" t="s">
        <v>254</v>
      </c>
      <c r="S11" s="190"/>
    </row>
    <row r="12" spans="1:19" x14ac:dyDescent="0.25">
      <c r="B12" s="190" t="s">
        <v>15</v>
      </c>
      <c r="C12" s="190" t="s">
        <v>297</v>
      </c>
      <c r="D12" s="190" t="s">
        <v>758</v>
      </c>
      <c r="E12" s="190">
        <v>1</v>
      </c>
      <c r="F12" s="190" t="s">
        <v>255</v>
      </c>
      <c r="G12" s="190" t="s">
        <v>285</v>
      </c>
      <c r="H12" s="190" t="s">
        <v>253</v>
      </c>
      <c r="I12" s="190" t="s">
        <v>254</v>
      </c>
      <c r="J12" s="190" t="s">
        <v>254</v>
      </c>
      <c r="K12" s="190" t="s">
        <v>254</v>
      </c>
      <c r="L12" s="190" t="s">
        <v>253</v>
      </c>
      <c r="M12" s="190" t="s">
        <v>253</v>
      </c>
      <c r="N12" s="190" t="s">
        <v>254</v>
      </c>
      <c r="O12" s="190" t="s">
        <v>254</v>
      </c>
      <c r="P12" s="190" t="s">
        <v>254</v>
      </c>
      <c r="Q12" s="190" t="s">
        <v>253</v>
      </c>
      <c r="R12" s="190" t="s">
        <v>254</v>
      </c>
      <c r="S12" s="190"/>
    </row>
    <row r="13" spans="1:19" x14ac:dyDescent="0.25">
      <c r="B13" s="190" t="s">
        <v>15</v>
      </c>
      <c r="C13" s="190" t="s">
        <v>297</v>
      </c>
      <c r="D13" s="190" t="s">
        <v>758</v>
      </c>
      <c r="E13" s="190">
        <v>1</v>
      </c>
      <c r="F13" s="190" t="s">
        <v>255</v>
      </c>
      <c r="G13" s="190" t="s">
        <v>259</v>
      </c>
      <c r="H13" s="190" t="s">
        <v>253</v>
      </c>
      <c r="I13" s="190" t="s">
        <v>254</v>
      </c>
      <c r="J13" s="190" t="s">
        <v>254</v>
      </c>
      <c r="K13" s="190" t="s">
        <v>254</v>
      </c>
      <c r="L13" s="190" t="s">
        <v>253</v>
      </c>
      <c r="M13" s="190" t="s">
        <v>253</v>
      </c>
      <c r="N13" s="190" t="s">
        <v>254</v>
      </c>
      <c r="O13" s="190" t="s">
        <v>254</v>
      </c>
      <c r="P13" s="190" t="s">
        <v>254</v>
      </c>
      <c r="Q13" s="190" t="s">
        <v>253</v>
      </c>
      <c r="R13" s="190" t="s">
        <v>254</v>
      </c>
      <c r="S13" s="190"/>
    </row>
    <row r="14" spans="1:19" x14ac:dyDescent="0.25">
      <c r="B14" s="190" t="s">
        <v>15</v>
      </c>
      <c r="C14" s="190" t="s">
        <v>297</v>
      </c>
      <c r="D14" s="190" t="s">
        <v>758</v>
      </c>
      <c r="E14" s="190">
        <v>1</v>
      </c>
      <c r="F14" s="190" t="s">
        <v>255</v>
      </c>
      <c r="G14" s="190" t="s">
        <v>276</v>
      </c>
      <c r="H14" s="190" t="s">
        <v>253</v>
      </c>
      <c r="I14" s="190" t="s">
        <v>254</v>
      </c>
      <c r="J14" s="190" t="s">
        <v>254</v>
      </c>
      <c r="K14" s="190" t="s">
        <v>254</v>
      </c>
      <c r="L14" s="190" t="s">
        <v>253</v>
      </c>
      <c r="M14" s="190" t="s">
        <v>253</v>
      </c>
      <c r="N14" s="190" t="s">
        <v>254</v>
      </c>
      <c r="O14" s="190" t="s">
        <v>254</v>
      </c>
      <c r="P14" s="190" t="s">
        <v>254</v>
      </c>
      <c r="Q14" s="190" t="s">
        <v>253</v>
      </c>
      <c r="R14" s="190" t="s">
        <v>254</v>
      </c>
      <c r="S14" s="190"/>
    </row>
    <row r="15" spans="1:19" x14ac:dyDescent="0.25">
      <c r="B15" s="190" t="s">
        <v>15</v>
      </c>
      <c r="C15" s="190" t="s">
        <v>297</v>
      </c>
      <c r="D15" s="190" t="s">
        <v>758</v>
      </c>
      <c r="E15" s="190">
        <v>1</v>
      </c>
      <c r="F15" s="190" t="s">
        <v>255</v>
      </c>
      <c r="G15" s="190" t="s">
        <v>585</v>
      </c>
      <c r="H15" s="190" t="s">
        <v>253</v>
      </c>
      <c r="I15" s="190" t="s">
        <v>254</v>
      </c>
      <c r="J15" s="190" t="s">
        <v>254</v>
      </c>
      <c r="K15" s="190" t="s">
        <v>254</v>
      </c>
      <c r="L15" s="190" t="s">
        <v>253</v>
      </c>
      <c r="M15" s="190" t="s">
        <v>253</v>
      </c>
      <c r="N15" s="190" t="s">
        <v>254</v>
      </c>
      <c r="O15" s="190" t="s">
        <v>254</v>
      </c>
      <c r="P15" s="190" t="s">
        <v>254</v>
      </c>
      <c r="Q15" s="190" t="s">
        <v>253</v>
      </c>
      <c r="R15" s="190" t="s">
        <v>254</v>
      </c>
      <c r="S15" s="190" t="s">
        <v>914</v>
      </c>
    </row>
    <row r="16" spans="1:19" x14ac:dyDescent="0.25">
      <c r="B16" s="190" t="s">
        <v>15</v>
      </c>
      <c r="C16" s="190" t="s">
        <v>302</v>
      </c>
      <c r="D16" s="190" t="s">
        <v>758</v>
      </c>
      <c r="E16" s="190">
        <v>1</v>
      </c>
      <c r="F16" s="190" t="s">
        <v>255</v>
      </c>
      <c r="G16" s="190" t="s">
        <v>585</v>
      </c>
      <c r="H16" s="190" t="s">
        <v>254</v>
      </c>
      <c r="I16" s="190" t="s">
        <v>254</v>
      </c>
      <c r="J16" s="190" t="s">
        <v>253</v>
      </c>
      <c r="K16" s="190" t="s">
        <v>254</v>
      </c>
      <c r="L16" s="190" t="s">
        <v>253</v>
      </c>
      <c r="M16" s="190" t="s">
        <v>253</v>
      </c>
      <c r="N16" s="190" t="s">
        <v>253</v>
      </c>
      <c r="O16" s="190" t="s">
        <v>254</v>
      </c>
      <c r="P16" s="190" t="s">
        <v>254</v>
      </c>
      <c r="Q16" s="190" t="s">
        <v>253</v>
      </c>
      <c r="R16" s="190" t="s">
        <v>253</v>
      </c>
      <c r="S16" s="190" t="s">
        <v>916</v>
      </c>
    </row>
    <row r="17" spans="2:19" x14ac:dyDescent="0.25">
      <c r="B17" s="190" t="s">
        <v>15</v>
      </c>
      <c r="C17" s="190" t="s">
        <v>761</v>
      </c>
      <c r="D17" s="190" t="s">
        <v>758</v>
      </c>
      <c r="E17" s="190">
        <v>1</v>
      </c>
      <c r="F17" s="190" t="s">
        <v>346</v>
      </c>
      <c r="G17" s="190" t="s">
        <v>346</v>
      </c>
      <c r="H17" s="190" t="s">
        <v>253</v>
      </c>
      <c r="I17" s="190" t="s">
        <v>253</v>
      </c>
      <c r="J17" s="190" t="s">
        <v>254</v>
      </c>
      <c r="K17" s="190" t="s">
        <v>254</v>
      </c>
      <c r="L17" s="190" t="s">
        <v>254</v>
      </c>
      <c r="M17" s="190" t="s">
        <v>253</v>
      </c>
      <c r="N17" s="190" t="s">
        <v>253</v>
      </c>
      <c r="O17" s="190" t="s">
        <v>254</v>
      </c>
      <c r="P17" s="190" t="s">
        <v>254</v>
      </c>
      <c r="Q17" s="190" t="s">
        <v>253</v>
      </c>
      <c r="R17" s="190" t="s">
        <v>253</v>
      </c>
      <c r="S17" s="190" t="s">
        <v>762</v>
      </c>
    </row>
    <row r="18" spans="2:19" x14ac:dyDescent="0.25">
      <c r="B18" s="190" t="s">
        <v>15</v>
      </c>
      <c r="C18" s="190" t="s">
        <v>763</v>
      </c>
      <c r="D18" s="190" t="s">
        <v>758</v>
      </c>
      <c r="E18" s="190">
        <v>1</v>
      </c>
      <c r="F18" s="190" t="s">
        <v>306</v>
      </c>
      <c r="G18" s="190" t="s">
        <v>306</v>
      </c>
      <c r="H18" s="190" t="s">
        <v>253</v>
      </c>
      <c r="I18" s="190" t="s">
        <v>254</v>
      </c>
      <c r="J18" s="190" t="s">
        <v>254</v>
      </c>
      <c r="K18" s="190" t="s">
        <v>254</v>
      </c>
      <c r="L18" s="190" t="s">
        <v>254</v>
      </c>
      <c r="M18" s="190" t="s">
        <v>253</v>
      </c>
      <c r="N18" s="190" t="s">
        <v>253</v>
      </c>
      <c r="O18" s="190" t="s">
        <v>254</v>
      </c>
      <c r="P18" s="190" t="s">
        <v>254</v>
      </c>
      <c r="Q18" s="190" t="s">
        <v>253</v>
      </c>
      <c r="R18" s="190" t="s">
        <v>254</v>
      </c>
      <c r="S18" s="190"/>
    </row>
    <row r="19" spans="2:19" x14ac:dyDescent="0.25">
      <c r="B19" s="190" t="s">
        <v>15</v>
      </c>
      <c r="C19" s="190" t="s">
        <v>763</v>
      </c>
      <c r="D19" s="190" t="s">
        <v>758</v>
      </c>
      <c r="E19" s="190">
        <v>1</v>
      </c>
      <c r="F19" s="190" t="s">
        <v>306</v>
      </c>
      <c r="G19" s="190" t="s">
        <v>255</v>
      </c>
      <c r="H19" s="190" t="s">
        <v>253</v>
      </c>
      <c r="I19" s="190" t="s">
        <v>254</v>
      </c>
      <c r="J19" s="190" t="s">
        <v>254</v>
      </c>
      <c r="K19" s="190" t="s">
        <v>254</v>
      </c>
      <c r="L19" s="190" t="s">
        <v>253</v>
      </c>
      <c r="M19" s="190" t="s">
        <v>253</v>
      </c>
      <c r="N19" s="190" t="s">
        <v>253</v>
      </c>
      <c r="O19" s="190" t="s">
        <v>254</v>
      </c>
      <c r="P19" s="190" t="s">
        <v>254</v>
      </c>
      <c r="Q19" s="190" t="s">
        <v>253</v>
      </c>
      <c r="R19" s="190" t="s">
        <v>254</v>
      </c>
      <c r="S19" s="190"/>
    </row>
    <row r="20" spans="2:19" x14ac:dyDescent="0.25">
      <c r="B20" s="190" t="s">
        <v>15</v>
      </c>
      <c r="C20" s="190" t="s">
        <v>763</v>
      </c>
      <c r="D20" s="190" t="s">
        <v>758</v>
      </c>
      <c r="E20" s="190">
        <v>1</v>
      </c>
      <c r="F20" s="190" t="s">
        <v>306</v>
      </c>
      <c r="G20" s="190" t="s">
        <v>500</v>
      </c>
      <c r="H20" s="190" t="s">
        <v>253</v>
      </c>
      <c r="I20" s="190" t="s">
        <v>254</v>
      </c>
      <c r="J20" s="190" t="s">
        <v>254</v>
      </c>
      <c r="K20" s="190" t="s">
        <v>254</v>
      </c>
      <c r="L20" s="190" t="s">
        <v>253</v>
      </c>
      <c r="M20" s="190" t="s">
        <v>253</v>
      </c>
      <c r="N20" s="190" t="s">
        <v>253</v>
      </c>
      <c r="O20" s="190" t="s">
        <v>254</v>
      </c>
      <c r="P20" s="190" t="s">
        <v>254</v>
      </c>
      <c r="Q20" s="190" t="s">
        <v>253</v>
      </c>
      <c r="R20" s="190" t="s">
        <v>254</v>
      </c>
      <c r="S20" s="190"/>
    </row>
    <row r="21" spans="2:19" x14ac:dyDescent="0.25">
      <c r="B21" s="190" t="s">
        <v>15</v>
      </c>
      <c r="C21" s="190" t="s">
        <v>764</v>
      </c>
      <c r="D21" s="190" t="s">
        <v>758</v>
      </c>
      <c r="E21" s="190">
        <v>1</v>
      </c>
      <c r="F21" s="190" t="s">
        <v>324</v>
      </c>
      <c r="G21" s="190" t="s">
        <v>324</v>
      </c>
      <c r="H21" s="190" t="s">
        <v>253</v>
      </c>
      <c r="I21" s="190" t="s">
        <v>254</v>
      </c>
      <c r="J21" s="190" t="s">
        <v>254</v>
      </c>
      <c r="K21" s="190" t="s">
        <v>254</v>
      </c>
      <c r="L21" s="190" t="s">
        <v>254</v>
      </c>
      <c r="M21" s="190" t="s">
        <v>253</v>
      </c>
      <c r="N21" s="190" t="s">
        <v>253</v>
      </c>
      <c r="O21" s="190" t="s">
        <v>254</v>
      </c>
      <c r="P21" s="190" t="s">
        <v>254</v>
      </c>
      <c r="Q21" s="190" t="s">
        <v>253</v>
      </c>
      <c r="R21" s="190" t="s">
        <v>254</v>
      </c>
      <c r="S21" s="190"/>
    </row>
    <row r="22" spans="2:19" x14ac:dyDescent="0.25">
      <c r="B22" s="190" t="s">
        <v>15</v>
      </c>
      <c r="C22" s="190" t="s">
        <v>764</v>
      </c>
      <c r="D22" s="190" t="s">
        <v>758</v>
      </c>
      <c r="E22" s="190">
        <v>1</v>
      </c>
      <c r="F22" s="190" t="s">
        <v>324</v>
      </c>
      <c r="G22" s="190" t="s">
        <v>255</v>
      </c>
      <c r="H22" s="190" t="s">
        <v>253</v>
      </c>
      <c r="I22" s="190" t="s">
        <v>254</v>
      </c>
      <c r="J22" s="190" t="s">
        <v>254</v>
      </c>
      <c r="K22" s="190" t="s">
        <v>254</v>
      </c>
      <c r="L22" s="190" t="s">
        <v>253</v>
      </c>
      <c r="M22" s="190" t="s">
        <v>253</v>
      </c>
      <c r="N22" s="190" t="s">
        <v>253</v>
      </c>
      <c r="O22" s="190" t="s">
        <v>254</v>
      </c>
      <c r="P22" s="190" t="s">
        <v>254</v>
      </c>
      <c r="Q22" s="190" t="s">
        <v>253</v>
      </c>
      <c r="R22" s="190" t="s">
        <v>254</v>
      </c>
      <c r="S22" s="190"/>
    </row>
    <row r="23" spans="2:19" x14ac:dyDescent="0.25">
      <c r="B23" s="190" t="s">
        <v>15</v>
      </c>
      <c r="C23" s="190" t="s">
        <v>765</v>
      </c>
      <c r="D23" s="190" t="s">
        <v>758</v>
      </c>
      <c r="E23" s="190">
        <v>1</v>
      </c>
      <c r="F23" s="190" t="s">
        <v>476</v>
      </c>
      <c r="G23" s="190" t="s">
        <v>476</v>
      </c>
      <c r="H23" s="190" t="s">
        <v>253</v>
      </c>
      <c r="I23" s="190" t="s">
        <v>254</v>
      </c>
      <c r="J23" s="190" t="s">
        <v>254</v>
      </c>
      <c r="K23" s="190" t="s">
        <v>254</v>
      </c>
      <c r="L23" s="190" t="s">
        <v>254</v>
      </c>
      <c r="M23" s="190" t="s">
        <v>253</v>
      </c>
      <c r="N23" s="190" t="s">
        <v>254</v>
      </c>
      <c r="O23" s="190" t="s">
        <v>254</v>
      </c>
      <c r="P23" s="190" t="s">
        <v>254</v>
      </c>
      <c r="Q23" s="190" t="s">
        <v>254</v>
      </c>
      <c r="R23" s="190" t="s">
        <v>254</v>
      </c>
      <c r="S23" s="190" t="s">
        <v>766</v>
      </c>
    </row>
    <row r="24" spans="2:19" x14ac:dyDescent="0.25">
      <c r="B24" s="190" t="s">
        <v>15</v>
      </c>
      <c r="C24" s="190" t="s">
        <v>767</v>
      </c>
      <c r="D24" s="190" t="s">
        <v>758</v>
      </c>
      <c r="E24" s="190">
        <v>1</v>
      </c>
      <c r="F24" s="190" t="s">
        <v>585</v>
      </c>
      <c r="G24" s="190" t="s">
        <v>585</v>
      </c>
      <c r="H24" s="190" t="s">
        <v>253</v>
      </c>
      <c r="I24" s="190" t="s">
        <v>254</v>
      </c>
      <c r="J24" s="190" t="s">
        <v>254</v>
      </c>
      <c r="K24" s="190" t="s">
        <v>253</v>
      </c>
      <c r="L24" s="190" t="s">
        <v>254</v>
      </c>
      <c r="M24" s="190" t="s">
        <v>253</v>
      </c>
      <c r="N24" s="190" t="s">
        <v>253</v>
      </c>
      <c r="O24" s="190" t="s">
        <v>254</v>
      </c>
      <c r="P24" s="190" t="s">
        <v>254</v>
      </c>
      <c r="Q24" s="190" t="s">
        <v>253</v>
      </c>
      <c r="R24" s="190" t="s">
        <v>254</v>
      </c>
      <c r="S24" s="190" t="s">
        <v>768</v>
      </c>
    </row>
    <row r="25" spans="2:19" x14ac:dyDescent="0.25">
      <c r="B25" s="190" t="s">
        <v>15</v>
      </c>
      <c r="C25" s="190" t="s">
        <v>769</v>
      </c>
      <c r="D25" s="190" t="s">
        <v>758</v>
      </c>
      <c r="E25" s="190">
        <v>1</v>
      </c>
      <c r="F25" s="190" t="s">
        <v>276</v>
      </c>
      <c r="G25" s="190" t="s">
        <v>276</v>
      </c>
      <c r="H25" s="190" t="s">
        <v>253</v>
      </c>
      <c r="I25" s="190" t="s">
        <v>254</v>
      </c>
      <c r="J25" s="190" t="s">
        <v>254</v>
      </c>
      <c r="K25" s="190" t="s">
        <v>254</v>
      </c>
      <c r="L25" s="190" t="s">
        <v>254</v>
      </c>
      <c r="M25" s="190" t="s">
        <v>253</v>
      </c>
      <c r="N25" s="190" t="s">
        <v>253</v>
      </c>
      <c r="O25" s="190" t="s">
        <v>254</v>
      </c>
      <c r="P25" s="190" t="s">
        <v>254</v>
      </c>
      <c r="Q25" s="190" t="s">
        <v>253</v>
      </c>
      <c r="R25" s="190" t="s">
        <v>254</v>
      </c>
      <c r="S25" s="190" t="s">
        <v>770</v>
      </c>
    </row>
    <row r="26" spans="2:19" x14ac:dyDescent="0.25">
      <c r="B26" s="190" t="s">
        <v>15</v>
      </c>
      <c r="C26" s="190" t="s">
        <v>769</v>
      </c>
      <c r="D26" s="190" t="s">
        <v>758</v>
      </c>
      <c r="E26" s="190">
        <v>1</v>
      </c>
      <c r="F26" s="190" t="s">
        <v>276</v>
      </c>
      <c r="G26" s="190" t="s">
        <v>606</v>
      </c>
      <c r="H26" s="190" t="s">
        <v>253</v>
      </c>
      <c r="I26" s="190" t="s">
        <v>254</v>
      </c>
      <c r="J26" s="190" t="s">
        <v>254</v>
      </c>
      <c r="K26" s="190" t="s">
        <v>254</v>
      </c>
      <c r="L26" s="190" t="s">
        <v>254</v>
      </c>
      <c r="M26" s="190" t="s">
        <v>253</v>
      </c>
      <c r="N26" s="190" t="s">
        <v>253</v>
      </c>
      <c r="O26" s="190" t="s">
        <v>254</v>
      </c>
      <c r="P26" s="190" t="s">
        <v>254</v>
      </c>
      <c r="Q26" s="190" t="s">
        <v>253</v>
      </c>
      <c r="R26" s="190" t="s">
        <v>254</v>
      </c>
      <c r="S26" s="190" t="s">
        <v>771</v>
      </c>
    </row>
    <row r="27" spans="2:19" x14ac:dyDescent="0.25">
      <c r="B27" s="190" t="s">
        <v>15</v>
      </c>
      <c r="C27" s="190" t="s">
        <v>772</v>
      </c>
      <c r="D27" s="190" t="s">
        <v>758</v>
      </c>
      <c r="E27" s="190">
        <v>1</v>
      </c>
      <c r="F27" s="190" t="s">
        <v>494</v>
      </c>
      <c r="G27" s="190" t="s">
        <v>494</v>
      </c>
      <c r="H27" s="190" t="s">
        <v>253</v>
      </c>
      <c r="I27" s="190" t="s">
        <v>254</v>
      </c>
      <c r="J27" s="190" t="s">
        <v>254</v>
      </c>
      <c r="K27" s="190" t="s">
        <v>254</v>
      </c>
      <c r="L27" s="190" t="s">
        <v>254</v>
      </c>
      <c r="M27" s="190" t="s">
        <v>253</v>
      </c>
      <c r="N27" s="190" t="s">
        <v>253</v>
      </c>
      <c r="O27" s="190" t="s">
        <v>254</v>
      </c>
      <c r="P27" s="190" t="s">
        <v>254</v>
      </c>
      <c r="Q27" s="190" t="s">
        <v>253</v>
      </c>
      <c r="R27" s="190" t="s">
        <v>254</v>
      </c>
      <c r="S27" s="190" t="s">
        <v>773</v>
      </c>
    </row>
    <row r="28" spans="2:19" x14ac:dyDescent="0.25">
      <c r="B28" s="190" t="s">
        <v>15</v>
      </c>
      <c r="C28" s="190" t="s">
        <v>298</v>
      </c>
      <c r="D28" s="190" t="s">
        <v>758</v>
      </c>
      <c r="E28" s="190">
        <v>1</v>
      </c>
      <c r="F28" s="190" t="s">
        <v>255</v>
      </c>
      <c r="G28" s="190" t="s">
        <v>285</v>
      </c>
      <c r="H28" s="190" t="s">
        <v>254</v>
      </c>
      <c r="I28" s="190" t="s">
        <v>254</v>
      </c>
      <c r="J28" s="190" t="s">
        <v>254</v>
      </c>
      <c r="K28" s="190" t="s">
        <v>254</v>
      </c>
      <c r="L28" s="190" t="s">
        <v>253</v>
      </c>
      <c r="M28" s="190" t="s">
        <v>254</v>
      </c>
      <c r="N28" s="190" t="s">
        <v>254</v>
      </c>
      <c r="O28" s="190" t="s">
        <v>254</v>
      </c>
      <c r="P28" s="190" t="s">
        <v>254</v>
      </c>
      <c r="Q28" s="190" t="s">
        <v>253</v>
      </c>
      <c r="R28" s="190" t="s">
        <v>254</v>
      </c>
      <c r="S28" s="190" t="s">
        <v>774</v>
      </c>
    </row>
    <row r="29" spans="2:19" x14ac:dyDescent="0.25">
      <c r="B29" s="190" t="s">
        <v>15</v>
      </c>
      <c r="C29" s="190" t="s">
        <v>298</v>
      </c>
      <c r="D29" s="190" t="s">
        <v>758</v>
      </c>
      <c r="E29" s="190">
        <v>1</v>
      </c>
      <c r="F29" s="190" t="s">
        <v>255</v>
      </c>
      <c r="G29" s="190" t="s">
        <v>500</v>
      </c>
      <c r="H29" s="190" t="s">
        <v>254</v>
      </c>
      <c r="I29" s="190" t="s">
        <v>254</v>
      </c>
      <c r="J29" s="190" t="s">
        <v>254</v>
      </c>
      <c r="K29" s="190" t="s">
        <v>254</v>
      </c>
      <c r="L29" s="190" t="s">
        <v>253</v>
      </c>
      <c r="M29" s="190" t="s">
        <v>254</v>
      </c>
      <c r="N29" s="190" t="s">
        <v>254</v>
      </c>
      <c r="O29" s="190" t="s">
        <v>254</v>
      </c>
      <c r="P29" s="190" t="s">
        <v>254</v>
      </c>
      <c r="Q29" s="190" t="s">
        <v>253</v>
      </c>
      <c r="R29" s="190" t="s">
        <v>254</v>
      </c>
      <c r="S29" s="190" t="s">
        <v>775</v>
      </c>
    </row>
    <row r="30" spans="2:19" x14ac:dyDescent="0.25">
      <c r="B30" s="190" t="s">
        <v>15</v>
      </c>
      <c r="C30" s="190" t="s">
        <v>298</v>
      </c>
      <c r="D30" s="190" t="s">
        <v>758</v>
      </c>
      <c r="E30" s="190">
        <v>1</v>
      </c>
      <c r="F30" s="190" t="s">
        <v>255</v>
      </c>
      <c r="G30" s="190" t="s">
        <v>259</v>
      </c>
      <c r="H30" s="190" t="s">
        <v>254</v>
      </c>
      <c r="I30" s="190" t="s">
        <v>254</v>
      </c>
      <c r="J30" s="190" t="s">
        <v>254</v>
      </c>
      <c r="K30" s="190" t="s">
        <v>254</v>
      </c>
      <c r="L30" s="190" t="s">
        <v>253</v>
      </c>
      <c r="M30" s="190" t="s">
        <v>254</v>
      </c>
      <c r="N30" s="190" t="s">
        <v>254</v>
      </c>
      <c r="O30" s="190" t="s">
        <v>254</v>
      </c>
      <c r="P30" s="190" t="s">
        <v>254</v>
      </c>
      <c r="Q30" s="190" t="s">
        <v>253</v>
      </c>
      <c r="R30" s="190" t="s">
        <v>254</v>
      </c>
      <c r="S30" s="190" t="s">
        <v>776</v>
      </c>
    </row>
    <row r="31" spans="2:19" x14ac:dyDescent="0.25">
      <c r="B31" s="190" t="s">
        <v>15</v>
      </c>
      <c r="C31" s="190" t="s">
        <v>298</v>
      </c>
      <c r="D31" s="190" t="s">
        <v>758</v>
      </c>
      <c r="E31" s="190">
        <v>1</v>
      </c>
      <c r="F31" s="190" t="s">
        <v>255</v>
      </c>
      <c r="G31" s="190" t="s">
        <v>291</v>
      </c>
      <c r="H31" s="190" t="s">
        <v>254</v>
      </c>
      <c r="I31" s="190" t="s">
        <v>254</v>
      </c>
      <c r="J31" s="190" t="s">
        <v>254</v>
      </c>
      <c r="K31" s="190" t="s">
        <v>254</v>
      </c>
      <c r="L31" s="190" t="s">
        <v>253</v>
      </c>
      <c r="M31" s="190" t="s">
        <v>254</v>
      </c>
      <c r="N31" s="190" t="s">
        <v>254</v>
      </c>
      <c r="O31" s="190" t="s">
        <v>254</v>
      </c>
      <c r="P31" s="190" t="s">
        <v>254</v>
      </c>
      <c r="Q31" s="190" t="s">
        <v>253</v>
      </c>
      <c r="R31" s="190" t="s">
        <v>254</v>
      </c>
      <c r="S31" s="190" t="s">
        <v>777</v>
      </c>
    </row>
    <row r="32" spans="2:19" x14ac:dyDescent="0.25">
      <c r="B32" s="190" t="s">
        <v>15</v>
      </c>
      <c r="C32" s="190" t="s">
        <v>298</v>
      </c>
      <c r="D32" s="190" t="s">
        <v>758</v>
      </c>
      <c r="E32" s="190">
        <v>1</v>
      </c>
      <c r="F32" s="190" t="s">
        <v>255</v>
      </c>
      <c r="G32" s="190" t="s">
        <v>306</v>
      </c>
      <c r="H32" s="190" t="s">
        <v>254</v>
      </c>
      <c r="I32" s="190" t="s">
        <v>254</v>
      </c>
      <c r="J32" s="190" t="s">
        <v>254</v>
      </c>
      <c r="K32" s="190" t="s">
        <v>254</v>
      </c>
      <c r="L32" s="190" t="s">
        <v>253</v>
      </c>
      <c r="M32" s="190" t="s">
        <v>254</v>
      </c>
      <c r="N32" s="190" t="s">
        <v>254</v>
      </c>
      <c r="O32" s="190" t="s">
        <v>254</v>
      </c>
      <c r="P32" s="190" t="s">
        <v>254</v>
      </c>
      <c r="Q32" s="190" t="s">
        <v>253</v>
      </c>
      <c r="R32" s="190" t="s">
        <v>254</v>
      </c>
      <c r="S32" s="190" t="s">
        <v>778</v>
      </c>
    </row>
    <row r="33" spans="2:19" x14ac:dyDescent="0.25">
      <c r="B33" s="190" t="s">
        <v>15</v>
      </c>
      <c r="C33" s="190" t="s">
        <v>298</v>
      </c>
      <c r="D33" s="190" t="s">
        <v>758</v>
      </c>
      <c r="E33" s="190">
        <v>1</v>
      </c>
      <c r="F33" s="190" t="s">
        <v>255</v>
      </c>
      <c r="G33" s="190" t="s">
        <v>324</v>
      </c>
      <c r="H33" s="190" t="s">
        <v>254</v>
      </c>
      <c r="I33" s="190" t="s">
        <v>254</v>
      </c>
      <c r="J33" s="190" t="s">
        <v>254</v>
      </c>
      <c r="K33" s="190" t="s">
        <v>254</v>
      </c>
      <c r="L33" s="190" t="s">
        <v>253</v>
      </c>
      <c r="M33" s="190" t="s">
        <v>254</v>
      </c>
      <c r="N33" s="190" t="s">
        <v>254</v>
      </c>
      <c r="O33" s="190" t="s">
        <v>254</v>
      </c>
      <c r="P33" s="190" t="s">
        <v>254</v>
      </c>
      <c r="Q33" s="190" t="s">
        <v>253</v>
      </c>
      <c r="R33" s="190" t="s">
        <v>254</v>
      </c>
      <c r="S33" s="190" t="s">
        <v>779</v>
      </c>
    </row>
    <row r="34" spans="2:19" x14ac:dyDescent="0.25">
      <c r="B34" s="190" t="s">
        <v>15</v>
      </c>
      <c r="C34" s="190" t="s">
        <v>298</v>
      </c>
      <c r="D34" s="190" t="s">
        <v>758</v>
      </c>
      <c r="E34" s="190">
        <v>1</v>
      </c>
      <c r="F34" s="190" t="s">
        <v>255</v>
      </c>
      <c r="G34" s="190" t="s">
        <v>304</v>
      </c>
      <c r="H34" s="190" t="s">
        <v>254</v>
      </c>
      <c r="I34" s="190" t="s">
        <v>254</v>
      </c>
      <c r="J34" s="190" t="s">
        <v>254</v>
      </c>
      <c r="K34" s="190" t="s">
        <v>254</v>
      </c>
      <c r="L34" s="190" t="s">
        <v>253</v>
      </c>
      <c r="M34" s="190" t="s">
        <v>254</v>
      </c>
      <c r="N34" s="190" t="s">
        <v>254</v>
      </c>
      <c r="O34" s="190" t="s">
        <v>254</v>
      </c>
      <c r="P34" s="190" t="s">
        <v>254</v>
      </c>
      <c r="Q34" s="190" t="s">
        <v>253</v>
      </c>
      <c r="R34" s="190" t="s">
        <v>254</v>
      </c>
      <c r="S34" s="190" t="s">
        <v>780</v>
      </c>
    </row>
    <row r="35" spans="2:19" x14ac:dyDescent="0.25">
      <c r="B35" s="190" t="s">
        <v>15</v>
      </c>
      <c r="C35" s="190" t="s">
        <v>298</v>
      </c>
      <c r="D35" s="190" t="s">
        <v>758</v>
      </c>
      <c r="E35" s="190">
        <v>1</v>
      </c>
      <c r="F35" s="190" t="s">
        <v>255</v>
      </c>
      <c r="G35" s="190" t="s">
        <v>310</v>
      </c>
      <c r="H35" s="190" t="s">
        <v>254</v>
      </c>
      <c r="I35" s="190" t="s">
        <v>254</v>
      </c>
      <c r="J35" s="190" t="s">
        <v>254</v>
      </c>
      <c r="K35" s="190" t="s">
        <v>254</v>
      </c>
      <c r="L35" s="190" t="s">
        <v>253</v>
      </c>
      <c r="M35" s="190" t="s">
        <v>254</v>
      </c>
      <c r="N35" s="190" t="s">
        <v>254</v>
      </c>
      <c r="O35" s="190" t="s">
        <v>254</v>
      </c>
      <c r="P35" s="190" t="s">
        <v>254</v>
      </c>
      <c r="Q35" s="190" t="s">
        <v>253</v>
      </c>
      <c r="R35" s="190" t="s">
        <v>254</v>
      </c>
      <c r="S35" s="190" t="s">
        <v>781</v>
      </c>
    </row>
    <row r="36" spans="2:19" x14ac:dyDescent="0.25">
      <c r="B36" s="190" t="s">
        <v>15</v>
      </c>
      <c r="C36" s="190" t="s">
        <v>298</v>
      </c>
      <c r="D36" s="190" t="s">
        <v>758</v>
      </c>
      <c r="E36" s="190">
        <v>1</v>
      </c>
      <c r="F36" s="190" t="s">
        <v>255</v>
      </c>
      <c r="G36" s="190" t="s">
        <v>520</v>
      </c>
      <c r="H36" s="190" t="s">
        <v>254</v>
      </c>
      <c r="I36" s="190" t="s">
        <v>254</v>
      </c>
      <c r="J36" s="190" t="s">
        <v>254</v>
      </c>
      <c r="K36" s="190" t="s">
        <v>254</v>
      </c>
      <c r="L36" s="190" t="s">
        <v>253</v>
      </c>
      <c r="M36" s="190" t="s">
        <v>254</v>
      </c>
      <c r="N36" s="190" t="s">
        <v>254</v>
      </c>
      <c r="O36" s="190" t="s">
        <v>254</v>
      </c>
      <c r="P36" s="190" t="s">
        <v>254</v>
      </c>
      <c r="Q36" s="190" t="s">
        <v>253</v>
      </c>
      <c r="R36" s="190" t="s">
        <v>254</v>
      </c>
      <c r="S36" s="190" t="s">
        <v>782</v>
      </c>
    </row>
    <row r="37" spans="2:19" x14ac:dyDescent="0.25">
      <c r="B37" s="190" t="s">
        <v>15</v>
      </c>
      <c r="C37" s="190" t="s">
        <v>298</v>
      </c>
      <c r="D37" s="190" t="s">
        <v>758</v>
      </c>
      <c r="E37" s="190">
        <v>1</v>
      </c>
      <c r="F37" s="190" t="s">
        <v>255</v>
      </c>
      <c r="G37" s="190" t="s">
        <v>585</v>
      </c>
      <c r="H37" s="190" t="s">
        <v>254</v>
      </c>
      <c r="I37" s="190" t="s">
        <v>254</v>
      </c>
      <c r="J37" s="190" t="s">
        <v>254</v>
      </c>
      <c r="K37" s="190" t="s">
        <v>254</v>
      </c>
      <c r="L37" s="190" t="s">
        <v>253</v>
      </c>
      <c r="M37" s="190" t="s">
        <v>254</v>
      </c>
      <c r="N37" s="190" t="s">
        <v>254</v>
      </c>
      <c r="O37" s="190" t="s">
        <v>254</v>
      </c>
      <c r="P37" s="190" t="s">
        <v>254</v>
      </c>
      <c r="Q37" s="190" t="s">
        <v>253</v>
      </c>
      <c r="R37" s="190" t="s">
        <v>254</v>
      </c>
      <c r="S37" s="190" t="s">
        <v>915</v>
      </c>
    </row>
    <row r="38" spans="2:19" x14ac:dyDescent="0.25">
      <c r="B38" s="190" t="s">
        <v>15</v>
      </c>
      <c r="C38" s="190" t="s">
        <v>298</v>
      </c>
      <c r="D38" s="190" t="s">
        <v>758</v>
      </c>
      <c r="E38" s="190">
        <v>1</v>
      </c>
      <c r="F38" s="190" t="s">
        <v>255</v>
      </c>
      <c r="G38" s="190" t="s">
        <v>269</v>
      </c>
      <c r="H38" s="190" t="s">
        <v>254</v>
      </c>
      <c r="I38" s="190" t="s">
        <v>254</v>
      </c>
      <c r="J38" s="190" t="s">
        <v>254</v>
      </c>
      <c r="K38" s="190" t="s">
        <v>254</v>
      </c>
      <c r="L38" s="190" t="s">
        <v>253</v>
      </c>
      <c r="M38" s="190" t="s">
        <v>254</v>
      </c>
      <c r="N38" s="190" t="s">
        <v>254</v>
      </c>
      <c r="O38" s="190" t="s">
        <v>254</v>
      </c>
      <c r="P38" s="190" t="s">
        <v>254</v>
      </c>
      <c r="Q38" s="190" t="s">
        <v>253</v>
      </c>
      <c r="R38" s="190" t="s">
        <v>254</v>
      </c>
      <c r="S38" s="190" t="s">
        <v>783</v>
      </c>
    </row>
    <row r="39" spans="2:19" x14ac:dyDescent="0.25">
      <c r="B39" s="190" t="s">
        <v>15</v>
      </c>
      <c r="C39" s="190" t="s">
        <v>298</v>
      </c>
      <c r="D39" s="190" t="s">
        <v>758</v>
      </c>
      <c r="E39" s="190">
        <v>1</v>
      </c>
      <c r="F39" s="190" t="s">
        <v>255</v>
      </c>
      <c r="G39" s="190" t="s">
        <v>637</v>
      </c>
      <c r="H39" s="190" t="s">
        <v>254</v>
      </c>
      <c r="I39" s="190" t="s">
        <v>254</v>
      </c>
      <c r="J39" s="190" t="s">
        <v>254</v>
      </c>
      <c r="K39" s="190" t="s">
        <v>254</v>
      </c>
      <c r="L39" s="190" t="s">
        <v>253</v>
      </c>
      <c r="M39" s="190" t="s">
        <v>254</v>
      </c>
      <c r="N39" s="190" t="s">
        <v>254</v>
      </c>
      <c r="O39" s="190" t="s">
        <v>254</v>
      </c>
      <c r="P39" s="190" t="s">
        <v>254</v>
      </c>
      <c r="Q39" s="190" t="s">
        <v>253</v>
      </c>
      <c r="R39" s="190" t="s">
        <v>254</v>
      </c>
      <c r="S39" s="190" t="s">
        <v>784</v>
      </c>
    </row>
    <row r="40" spans="2:19" x14ac:dyDescent="0.25">
      <c r="B40" s="190" t="s">
        <v>15</v>
      </c>
      <c r="C40" s="190" t="s">
        <v>298</v>
      </c>
      <c r="D40" s="190" t="s">
        <v>758</v>
      </c>
      <c r="E40" s="190">
        <v>1</v>
      </c>
      <c r="F40" s="190" t="s">
        <v>255</v>
      </c>
      <c r="G40" s="190" t="s">
        <v>276</v>
      </c>
      <c r="H40" s="190" t="s">
        <v>254</v>
      </c>
      <c r="I40" s="190" t="s">
        <v>254</v>
      </c>
      <c r="J40" s="190" t="s">
        <v>254</v>
      </c>
      <c r="K40" s="190" t="s">
        <v>254</v>
      </c>
      <c r="L40" s="190" t="s">
        <v>253</v>
      </c>
      <c r="M40" s="190" t="s">
        <v>254</v>
      </c>
      <c r="N40" s="190" t="s">
        <v>254</v>
      </c>
      <c r="O40" s="190" t="s">
        <v>254</v>
      </c>
      <c r="P40" s="190" t="s">
        <v>254</v>
      </c>
      <c r="Q40" s="190" t="s">
        <v>253</v>
      </c>
      <c r="R40" s="190" t="s">
        <v>254</v>
      </c>
      <c r="S40" s="190" t="s">
        <v>785</v>
      </c>
    </row>
    <row r="41" spans="2:19" x14ac:dyDescent="0.25">
      <c r="B41" s="190" t="s">
        <v>11</v>
      </c>
      <c r="C41" s="190" t="s">
        <v>323</v>
      </c>
      <c r="D41" s="190" t="s">
        <v>786</v>
      </c>
      <c r="E41" s="190">
        <v>0.5</v>
      </c>
      <c r="F41" s="190" t="s">
        <v>255</v>
      </c>
      <c r="G41" s="190" t="s">
        <v>255</v>
      </c>
      <c r="H41" s="190" t="s">
        <v>254</v>
      </c>
      <c r="I41" s="190" t="s">
        <v>254</v>
      </c>
      <c r="J41" s="190" t="s">
        <v>253</v>
      </c>
      <c r="K41" s="190" t="s">
        <v>254</v>
      </c>
      <c r="L41" s="190" t="s">
        <v>254</v>
      </c>
      <c r="M41" s="190" t="s">
        <v>254</v>
      </c>
      <c r="N41" s="190" t="s">
        <v>254</v>
      </c>
      <c r="O41" s="190" t="s">
        <v>254</v>
      </c>
      <c r="P41" s="190" t="s">
        <v>254</v>
      </c>
      <c r="Q41" s="190" t="s">
        <v>253</v>
      </c>
      <c r="R41" s="190" t="s">
        <v>254</v>
      </c>
      <c r="S41" s="190"/>
    </row>
    <row r="42" spans="2:19" x14ac:dyDescent="0.25">
      <c r="B42" s="190" t="s">
        <v>14</v>
      </c>
      <c r="C42" s="190" t="s">
        <v>284</v>
      </c>
      <c r="D42" s="190" t="s">
        <v>492</v>
      </c>
      <c r="E42" s="190">
        <v>0.17</v>
      </c>
      <c r="F42" s="190" t="s">
        <v>259</v>
      </c>
      <c r="G42" s="190" t="s">
        <v>259</v>
      </c>
      <c r="H42" s="190" t="s">
        <v>254</v>
      </c>
      <c r="I42" s="190" t="s">
        <v>254</v>
      </c>
      <c r="J42" s="190" t="s">
        <v>254</v>
      </c>
      <c r="K42" s="190" t="s">
        <v>253</v>
      </c>
      <c r="L42" s="190" t="s">
        <v>254</v>
      </c>
      <c r="M42" s="190" t="s">
        <v>254</v>
      </c>
      <c r="N42" s="190" t="s">
        <v>254</v>
      </c>
      <c r="O42" s="190" t="s">
        <v>254</v>
      </c>
      <c r="P42" s="190" t="s">
        <v>254</v>
      </c>
      <c r="Q42" s="190" t="s">
        <v>253</v>
      </c>
      <c r="R42" s="190" t="s">
        <v>254</v>
      </c>
      <c r="S42" s="190" t="s">
        <v>787</v>
      </c>
    </row>
    <row r="43" spans="2:19" x14ac:dyDescent="0.25">
      <c r="B43" s="190" t="s">
        <v>14</v>
      </c>
      <c r="C43" s="190" t="s">
        <v>788</v>
      </c>
      <c r="D43" s="190" t="s">
        <v>492</v>
      </c>
      <c r="E43" s="190">
        <v>0.6</v>
      </c>
      <c r="F43" s="190" t="s">
        <v>500</v>
      </c>
      <c r="G43" s="190" t="s">
        <v>500</v>
      </c>
      <c r="H43" s="190" t="s">
        <v>254</v>
      </c>
      <c r="I43" s="190" t="s">
        <v>254</v>
      </c>
      <c r="J43" s="190" t="s">
        <v>254</v>
      </c>
      <c r="K43" s="190" t="s">
        <v>254</v>
      </c>
      <c r="L43" s="190" t="s">
        <v>253</v>
      </c>
      <c r="M43" s="190" t="s">
        <v>254</v>
      </c>
      <c r="N43" s="190" t="s">
        <v>254</v>
      </c>
      <c r="O43" s="190" t="s">
        <v>254</v>
      </c>
      <c r="P43" s="190" t="s">
        <v>254</v>
      </c>
      <c r="Q43" s="190" t="s">
        <v>253</v>
      </c>
      <c r="R43" s="190" t="s">
        <v>254</v>
      </c>
      <c r="S43" s="190" t="s">
        <v>789</v>
      </c>
    </row>
    <row r="44" spans="2:19" x14ac:dyDescent="0.25">
      <c r="B44" s="190" t="s">
        <v>14</v>
      </c>
      <c r="C44" s="190" t="s">
        <v>788</v>
      </c>
      <c r="D44" s="190" t="s">
        <v>492</v>
      </c>
      <c r="E44" s="190">
        <v>0.6</v>
      </c>
      <c r="F44" s="190" t="s">
        <v>500</v>
      </c>
      <c r="G44" s="190" t="s">
        <v>285</v>
      </c>
      <c r="H44" s="190" t="s">
        <v>254</v>
      </c>
      <c r="I44" s="190" t="s">
        <v>254</v>
      </c>
      <c r="J44" s="190" t="s">
        <v>254</v>
      </c>
      <c r="K44" s="190" t="s">
        <v>254</v>
      </c>
      <c r="L44" s="190" t="s">
        <v>253</v>
      </c>
      <c r="M44" s="190" t="s">
        <v>254</v>
      </c>
      <c r="N44" s="190" t="s">
        <v>254</v>
      </c>
      <c r="O44" s="190" t="s">
        <v>254</v>
      </c>
      <c r="P44" s="190" t="s">
        <v>254</v>
      </c>
      <c r="Q44" s="190" t="s">
        <v>253</v>
      </c>
      <c r="R44" s="190" t="s">
        <v>254</v>
      </c>
      <c r="S44" s="190" t="s">
        <v>789</v>
      </c>
    </row>
    <row r="45" spans="2:19" x14ac:dyDescent="0.25">
      <c r="B45" s="190" t="s">
        <v>14</v>
      </c>
      <c r="C45" s="190" t="s">
        <v>788</v>
      </c>
      <c r="D45" s="190" t="s">
        <v>492</v>
      </c>
      <c r="E45" s="190">
        <v>0.6</v>
      </c>
      <c r="F45" s="190" t="s">
        <v>500</v>
      </c>
      <c r="G45" s="190" t="s">
        <v>255</v>
      </c>
      <c r="H45" s="190" t="s">
        <v>254</v>
      </c>
      <c r="I45" s="190" t="s">
        <v>254</v>
      </c>
      <c r="J45" s="190" t="s">
        <v>254</v>
      </c>
      <c r="K45" s="190" t="s">
        <v>254</v>
      </c>
      <c r="L45" s="190" t="s">
        <v>253</v>
      </c>
      <c r="M45" s="190" t="s">
        <v>254</v>
      </c>
      <c r="N45" s="190" t="s">
        <v>254</v>
      </c>
      <c r="O45" s="190" t="s">
        <v>254</v>
      </c>
      <c r="P45" s="190" t="s">
        <v>254</v>
      </c>
      <c r="Q45" s="190" t="s">
        <v>253</v>
      </c>
      <c r="R45" s="190" t="s">
        <v>254</v>
      </c>
      <c r="S45" s="190" t="s">
        <v>789</v>
      </c>
    </row>
    <row r="46" spans="2:19" x14ac:dyDescent="0.25">
      <c r="B46" s="190" t="s">
        <v>14</v>
      </c>
      <c r="C46" s="190" t="s">
        <v>788</v>
      </c>
      <c r="D46" s="190" t="s">
        <v>492</v>
      </c>
      <c r="E46" s="190">
        <v>0.6</v>
      </c>
      <c r="F46" s="190" t="s">
        <v>500</v>
      </c>
      <c r="G46" s="190" t="s">
        <v>306</v>
      </c>
      <c r="H46" s="190" t="s">
        <v>254</v>
      </c>
      <c r="I46" s="190" t="s">
        <v>254</v>
      </c>
      <c r="J46" s="190" t="s">
        <v>254</v>
      </c>
      <c r="K46" s="190" t="s">
        <v>254</v>
      </c>
      <c r="L46" s="190" t="s">
        <v>253</v>
      </c>
      <c r="M46" s="190" t="s">
        <v>254</v>
      </c>
      <c r="N46" s="190" t="s">
        <v>254</v>
      </c>
      <c r="O46" s="190" t="s">
        <v>254</v>
      </c>
      <c r="P46" s="190" t="s">
        <v>254</v>
      </c>
      <c r="Q46" s="190" t="s">
        <v>253</v>
      </c>
      <c r="R46" s="190" t="s">
        <v>254</v>
      </c>
      <c r="S46" s="190" t="s">
        <v>789</v>
      </c>
    </row>
    <row r="47" spans="2:19" x14ac:dyDescent="0.25">
      <c r="B47" s="190" t="s">
        <v>14</v>
      </c>
      <c r="C47" s="190" t="s">
        <v>676</v>
      </c>
      <c r="D47" s="190" t="s">
        <v>492</v>
      </c>
      <c r="E47" s="190">
        <v>0.55000000000000004</v>
      </c>
      <c r="F47" s="190" t="s">
        <v>346</v>
      </c>
      <c r="G47" s="190" t="s">
        <v>346</v>
      </c>
      <c r="H47" s="190" t="s">
        <v>254</v>
      </c>
      <c r="I47" s="190" t="s">
        <v>254</v>
      </c>
      <c r="J47" s="190" t="s">
        <v>254</v>
      </c>
      <c r="K47" s="190" t="s">
        <v>253</v>
      </c>
      <c r="L47" s="190" t="s">
        <v>253</v>
      </c>
      <c r="M47" s="190" t="s">
        <v>254</v>
      </c>
      <c r="N47" s="190" t="s">
        <v>254</v>
      </c>
      <c r="O47" s="190" t="s">
        <v>254</v>
      </c>
      <c r="P47" s="190" t="s">
        <v>254</v>
      </c>
      <c r="Q47" s="190" t="s">
        <v>253</v>
      </c>
      <c r="R47" s="190" t="s">
        <v>254</v>
      </c>
      <c r="S47" s="190"/>
    </row>
    <row r="48" spans="2:19" x14ac:dyDescent="0.25">
      <c r="B48" s="190" t="s">
        <v>14</v>
      </c>
      <c r="C48" s="190" t="s">
        <v>676</v>
      </c>
      <c r="D48" s="190" t="s">
        <v>492</v>
      </c>
      <c r="E48" s="190">
        <v>0.55000000000000004</v>
      </c>
      <c r="F48" s="190" t="s">
        <v>346</v>
      </c>
      <c r="G48" s="190" t="s">
        <v>285</v>
      </c>
      <c r="H48" s="190" t="s">
        <v>254</v>
      </c>
      <c r="I48" s="190" t="s">
        <v>254</v>
      </c>
      <c r="J48" s="190" t="s">
        <v>254</v>
      </c>
      <c r="K48" s="190" t="s">
        <v>253</v>
      </c>
      <c r="L48" s="190" t="s">
        <v>253</v>
      </c>
      <c r="M48" s="190" t="s">
        <v>254</v>
      </c>
      <c r="N48" s="190" t="s">
        <v>254</v>
      </c>
      <c r="O48" s="190" t="s">
        <v>254</v>
      </c>
      <c r="P48" s="190" t="s">
        <v>254</v>
      </c>
      <c r="Q48" s="190" t="s">
        <v>253</v>
      </c>
      <c r="R48" s="190" t="s">
        <v>254</v>
      </c>
      <c r="S48" s="190"/>
    </row>
    <row r="49" spans="2:19" x14ac:dyDescent="0.25">
      <c r="B49" s="190" t="s">
        <v>14</v>
      </c>
      <c r="C49" s="190" t="s">
        <v>676</v>
      </c>
      <c r="D49" s="190" t="s">
        <v>492</v>
      </c>
      <c r="E49" s="190">
        <v>0.55000000000000004</v>
      </c>
      <c r="F49" s="190" t="s">
        <v>346</v>
      </c>
      <c r="G49" s="190" t="s">
        <v>500</v>
      </c>
      <c r="H49" s="190" t="s">
        <v>254</v>
      </c>
      <c r="I49" s="190" t="s">
        <v>254</v>
      </c>
      <c r="J49" s="190" t="s">
        <v>254</v>
      </c>
      <c r="K49" s="190" t="s">
        <v>253</v>
      </c>
      <c r="L49" s="190" t="s">
        <v>253</v>
      </c>
      <c r="M49" s="190" t="s">
        <v>254</v>
      </c>
      <c r="N49" s="190" t="s">
        <v>254</v>
      </c>
      <c r="O49" s="190" t="s">
        <v>254</v>
      </c>
      <c r="P49" s="190" t="s">
        <v>254</v>
      </c>
      <c r="Q49" s="190" t="s">
        <v>253</v>
      </c>
      <c r="R49" s="190" t="s">
        <v>254</v>
      </c>
      <c r="S49" s="190"/>
    </row>
    <row r="50" spans="2:19" x14ac:dyDescent="0.25">
      <c r="B50" s="190" t="s">
        <v>14</v>
      </c>
      <c r="C50" s="190" t="s">
        <v>790</v>
      </c>
      <c r="D50" s="190" t="s">
        <v>492</v>
      </c>
      <c r="E50" s="190">
        <v>0.7</v>
      </c>
      <c r="F50" s="190" t="s">
        <v>255</v>
      </c>
      <c r="G50" s="190" t="s">
        <v>306</v>
      </c>
      <c r="H50" s="190" t="s">
        <v>253</v>
      </c>
      <c r="I50" s="190" t="s">
        <v>254</v>
      </c>
      <c r="J50" s="190" t="s">
        <v>254</v>
      </c>
      <c r="K50" s="190" t="s">
        <v>254</v>
      </c>
      <c r="L50" s="190" t="s">
        <v>254</v>
      </c>
      <c r="M50" s="190" t="s">
        <v>254</v>
      </c>
      <c r="N50" s="190" t="s">
        <v>254</v>
      </c>
      <c r="O50" s="190" t="s">
        <v>254</v>
      </c>
      <c r="P50" s="190" t="s">
        <v>254</v>
      </c>
      <c r="Q50" s="190" t="s">
        <v>253</v>
      </c>
      <c r="R50" s="190" t="s">
        <v>254</v>
      </c>
      <c r="S50" s="190" t="s">
        <v>791</v>
      </c>
    </row>
    <row r="51" spans="2:19" x14ac:dyDescent="0.25">
      <c r="B51" s="190" t="s">
        <v>14</v>
      </c>
      <c r="C51" s="190" t="s">
        <v>790</v>
      </c>
      <c r="D51" s="190" t="s">
        <v>492</v>
      </c>
      <c r="E51" s="190">
        <v>0.7</v>
      </c>
      <c r="F51" s="190" t="s">
        <v>255</v>
      </c>
      <c r="G51" s="190" t="s">
        <v>255</v>
      </c>
      <c r="H51" s="190" t="s">
        <v>253</v>
      </c>
      <c r="I51" s="190" t="s">
        <v>254</v>
      </c>
      <c r="J51" s="190" t="s">
        <v>254</v>
      </c>
      <c r="K51" s="190" t="s">
        <v>254</v>
      </c>
      <c r="L51" s="190" t="s">
        <v>254</v>
      </c>
      <c r="M51" s="190" t="s">
        <v>254</v>
      </c>
      <c r="N51" s="190" t="s">
        <v>254</v>
      </c>
      <c r="O51" s="190" t="s">
        <v>254</v>
      </c>
      <c r="P51" s="190" t="s">
        <v>254</v>
      </c>
      <c r="Q51" s="190" t="s">
        <v>253</v>
      </c>
      <c r="R51" s="190" t="s">
        <v>254</v>
      </c>
      <c r="S51" s="190"/>
    </row>
    <row r="52" spans="2:19" x14ac:dyDescent="0.25">
      <c r="B52" s="190" t="s">
        <v>14</v>
      </c>
      <c r="C52" s="190" t="s">
        <v>792</v>
      </c>
      <c r="D52" s="190" t="s">
        <v>492</v>
      </c>
      <c r="E52" s="190">
        <v>0.24</v>
      </c>
      <c r="F52" s="190" t="s">
        <v>346</v>
      </c>
      <c r="G52" s="190" t="s">
        <v>346</v>
      </c>
      <c r="H52" s="190" t="s">
        <v>253</v>
      </c>
      <c r="I52" s="190" t="s">
        <v>254</v>
      </c>
      <c r="J52" s="190" t="s">
        <v>254</v>
      </c>
      <c r="K52" s="190" t="s">
        <v>254</v>
      </c>
      <c r="L52" s="190" t="s">
        <v>254</v>
      </c>
      <c r="M52" s="190" t="s">
        <v>254</v>
      </c>
      <c r="N52" s="190" t="s">
        <v>254</v>
      </c>
      <c r="O52" s="190" t="s">
        <v>254</v>
      </c>
      <c r="P52" s="190" t="s">
        <v>254</v>
      </c>
      <c r="Q52" s="190" t="s">
        <v>253</v>
      </c>
      <c r="R52" s="190" t="s">
        <v>253</v>
      </c>
      <c r="S52" s="190" t="s">
        <v>793</v>
      </c>
    </row>
    <row r="53" spans="2:19" x14ac:dyDescent="0.25">
      <c r="B53" s="190" t="s">
        <v>14</v>
      </c>
      <c r="C53" s="190" t="s">
        <v>794</v>
      </c>
      <c r="D53" s="190" t="s">
        <v>492</v>
      </c>
      <c r="E53" s="190">
        <v>0.24</v>
      </c>
      <c r="F53" s="190" t="s">
        <v>346</v>
      </c>
      <c r="G53" s="190" t="s">
        <v>346</v>
      </c>
      <c r="H53" s="190" t="s">
        <v>253</v>
      </c>
      <c r="I53" s="190" t="s">
        <v>254</v>
      </c>
      <c r="J53" s="190" t="s">
        <v>254</v>
      </c>
      <c r="K53" s="190" t="s">
        <v>254</v>
      </c>
      <c r="L53" s="190" t="s">
        <v>254</v>
      </c>
      <c r="M53" s="190" t="s">
        <v>254</v>
      </c>
      <c r="N53" s="190" t="s">
        <v>254</v>
      </c>
      <c r="O53" s="190" t="s">
        <v>254</v>
      </c>
      <c r="P53" s="190" t="s">
        <v>254</v>
      </c>
      <c r="Q53" s="190" t="s">
        <v>253</v>
      </c>
      <c r="R53" s="190" t="s">
        <v>253</v>
      </c>
      <c r="S53" s="190" t="s">
        <v>795</v>
      </c>
    </row>
    <row r="54" spans="2:19" x14ac:dyDescent="0.25">
      <c r="B54" s="190" t="s">
        <v>14</v>
      </c>
      <c r="C54" s="190" t="s">
        <v>796</v>
      </c>
      <c r="D54" s="190" t="s">
        <v>492</v>
      </c>
      <c r="E54" s="190">
        <v>0.82</v>
      </c>
      <c r="F54" s="190" t="s">
        <v>797</v>
      </c>
      <c r="G54" s="190" t="s">
        <v>797</v>
      </c>
      <c r="H54" s="190" t="s">
        <v>254</v>
      </c>
      <c r="I54" s="190" t="s">
        <v>254</v>
      </c>
      <c r="J54" s="190" t="s">
        <v>253</v>
      </c>
      <c r="K54" s="190" t="s">
        <v>254</v>
      </c>
      <c r="L54" s="190" t="s">
        <v>254</v>
      </c>
      <c r="M54" s="190" t="s">
        <v>254</v>
      </c>
      <c r="N54" s="190" t="s">
        <v>254</v>
      </c>
      <c r="O54" s="190" t="s">
        <v>254</v>
      </c>
      <c r="P54" s="190" t="s">
        <v>254</v>
      </c>
      <c r="Q54" s="190" t="s">
        <v>253</v>
      </c>
      <c r="R54" s="190" t="s">
        <v>253</v>
      </c>
      <c r="S54" s="190" t="s">
        <v>798</v>
      </c>
    </row>
    <row r="55" spans="2:19" x14ac:dyDescent="0.25">
      <c r="B55" s="190" t="s">
        <v>14</v>
      </c>
      <c r="C55" s="190" t="s">
        <v>319</v>
      </c>
      <c r="D55" s="190" t="s">
        <v>492</v>
      </c>
      <c r="E55" s="190">
        <v>0.34</v>
      </c>
      <c r="F55" s="190" t="s">
        <v>255</v>
      </c>
      <c r="G55" s="190" t="s">
        <v>255</v>
      </c>
      <c r="H55" s="190" t="s">
        <v>253</v>
      </c>
      <c r="I55" s="190" t="s">
        <v>254</v>
      </c>
      <c r="J55" s="190" t="s">
        <v>253</v>
      </c>
      <c r="K55" s="190" t="s">
        <v>254</v>
      </c>
      <c r="L55" s="190" t="s">
        <v>254</v>
      </c>
      <c r="M55" s="190" t="s">
        <v>254</v>
      </c>
      <c r="N55" s="190" t="s">
        <v>254</v>
      </c>
      <c r="O55" s="190" t="s">
        <v>254</v>
      </c>
      <c r="P55" s="190" t="s">
        <v>254</v>
      </c>
      <c r="Q55" s="190" t="s">
        <v>254</v>
      </c>
      <c r="R55" s="190" t="s">
        <v>254</v>
      </c>
      <c r="S55" s="190" t="s">
        <v>799</v>
      </c>
    </row>
    <row r="56" spans="2:19" x14ac:dyDescent="0.25">
      <c r="B56" s="190" t="s">
        <v>14</v>
      </c>
      <c r="C56" s="190" t="s">
        <v>551</v>
      </c>
      <c r="D56" s="190" t="s">
        <v>492</v>
      </c>
      <c r="E56" s="190">
        <v>1</v>
      </c>
      <c r="F56" s="190" t="s">
        <v>310</v>
      </c>
      <c r="G56" s="190" t="s">
        <v>310</v>
      </c>
      <c r="H56" s="190" t="s">
        <v>254</v>
      </c>
      <c r="I56" s="190" t="s">
        <v>254</v>
      </c>
      <c r="J56" s="190" t="s">
        <v>254</v>
      </c>
      <c r="K56" s="190" t="s">
        <v>253</v>
      </c>
      <c r="L56" s="190" t="s">
        <v>253</v>
      </c>
      <c r="M56" s="190" t="s">
        <v>254</v>
      </c>
      <c r="N56" s="190" t="s">
        <v>254</v>
      </c>
      <c r="O56" s="190" t="s">
        <v>254</v>
      </c>
      <c r="P56" s="190" t="s">
        <v>254</v>
      </c>
      <c r="Q56" s="190" t="s">
        <v>253</v>
      </c>
      <c r="R56" s="190" t="s">
        <v>254</v>
      </c>
      <c r="S56" s="190" t="s">
        <v>800</v>
      </c>
    </row>
    <row r="57" spans="2:19" x14ac:dyDescent="0.25">
      <c r="B57" s="190" t="s">
        <v>14</v>
      </c>
      <c r="C57" s="190" t="s">
        <v>801</v>
      </c>
      <c r="D57" s="190" t="s">
        <v>492</v>
      </c>
      <c r="E57" s="190">
        <v>0.74</v>
      </c>
      <c r="F57" s="190" t="s">
        <v>285</v>
      </c>
      <c r="G57" s="190" t="s">
        <v>291</v>
      </c>
      <c r="H57" s="190" t="s">
        <v>254</v>
      </c>
      <c r="I57" s="190" t="s">
        <v>254</v>
      </c>
      <c r="J57" s="190" t="s">
        <v>254</v>
      </c>
      <c r="K57" s="190" t="s">
        <v>254</v>
      </c>
      <c r="L57" s="190" t="s">
        <v>253</v>
      </c>
      <c r="M57" s="190" t="s">
        <v>254</v>
      </c>
      <c r="N57" s="190" t="s">
        <v>254</v>
      </c>
      <c r="O57" s="190" t="s">
        <v>254</v>
      </c>
      <c r="P57" s="190" t="s">
        <v>254</v>
      </c>
      <c r="Q57" s="190" t="s">
        <v>254</v>
      </c>
      <c r="R57" s="190" t="s">
        <v>254</v>
      </c>
      <c r="S57" s="190"/>
    </row>
    <row r="58" spans="2:19" x14ac:dyDescent="0.25">
      <c r="B58" s="190" t="s">
        <v>18</v>
      </c>
      <c r="C58" s="190" t="s">
        <v>501</v>
      </c>
      <c r="D58" s="190" t="s">
        <v>511</v>
      </c>
      <c r="E58" s="190">
        <v>1</v>
      </c>
      <c r="F58" s="190" t="s">
        <v>285</v>
      </c>
      <c r="G58" s="190" t="s">
        <v>285</v>
      </c>
      <c r="H58" s="190" t="s">
        <v>254</v>
      </c>
      <c r="I58" s="190" t="s">
        <v>254</v>
      </c>
      <c r="J58" s="190" t="s">
        <v>254</v>
      </c>
      <c r="K58" s="190" t="s">
        <v>253</v>
      </c>
      <c r="L58" s="190" t="s">
        <v>254</v>
      </c>
      <c r="M58" s="190" t="s">
        <v>254</v>
      </c>
      <c r="N58" s="190" t="s">
        <v>254</v>
      </c>
      <c r="O58" s="190" t="s">
        <v>254</v>
      </c>
      <c r="P58" s="190" t="s">
        <v>254</v>
      </c>
      <c r="Q58" s="190" t="s">
        <v>253</v>
      </c>
      <c r="R58" s="190" t="s">
        <v>254</v>
      </c>
      <c r="S58" s="190" t="s">
        <v>802</v>
      </c>
    </row>
    <row r="59" spans="2:19" x14ac:dyDescent="0.25">
      <c r="B59" s="190" t="s">
        <v>18</v>
      </c>
      <c r="C59" s="190" t="s">
        <v>803</v>
      </c>
      <c r="D59" s="190" t="s">
        <v>804</v>
      </c>
      <c r="E59" s="190">
        <v>1</v>
      </c>
      <c r="F59" s="190" t="s">
        <v>346</v>
      </c>
      <c r="G59" s="190" t="s">
        <v>346</v>
      </c>
      <c r="H59" s="190" t="s">
        <v>253</v>
      </c>
      <c r="I59" s="190" t="s">
        <v>254</v>
      </c>
      <c r="J59" s="190" t="s">
        <v>254</v>
      </c>
      <c r="K59" s="190" t="s">
        <v>254</v>
      </c>
      <c r="L59" s="190" t="s">
        <v>254</v>
      </c>
      <c r="M59" s="190" t="s">
        <v>254</v>
      </c>
      <c r="N59" s="190" t="s">
        <v>254</v>
      </c>
      <c r="O59" s="190" t="s">
        <v>254</v>
      </c>
      <c r="P59" s="190" t="s">
        <v>254</v>
      </c>
      <c r="Q59" s="190" t="s">
        <v>253</v>
      </c>
      <c r="R59" s="190" t="s">
        <v>254</v>
      </c>
      <c r="S59" s="190"/>
    </row>
    <row r="60" spans="2:19" x14ac:dyDescent="0.25">
      <c r="B60" s="190" t="s">
        <v>18</v>
      </c>
      <c r="C60" s="190" t="s">
        <v>805</v>
      </c>
      <c r="D60" s="190" t="s">
        <v>806</v>
      </c>
      <c r="E60" s="190">
        <v>1</v>
      </c>
      <c r="F60" s="190" t="s">
        <v>516</v>
      </c>
      <c r="G60" s="190" t="s">
        <v>516</v>
      </c>
      <c r="H60" s="190" t="s">
        <v>253</v>
      </c>
      <c r="I60" s="190" t="s">
        <v>253</v>
      </c>
      <c r="J60" s="190" t="s">
        <v>254</v>
      </c>
      <c r="K60" s="190" t="s">
        <v>254</v>
      </c>
      <c r="L60" s="190" t="s">
        <v>254</v>
      </c>
      <c r="M60" s="190" t="s">
        <v>253</v>
      </c>
      <c r="N60" s="190" t="s">
        <v>254</v>
      </c>
      <c r="O60" s="190" t="s">
        <v>254</v>
      </c>
      <c r="P60" s="190" t="s">
        <v>254</v>
      </c>
      <c r="Q60" s="190" t="s">
        <v>253</v>
      </c>
      <c r="R60" s="190" t="s">
        <v>253</v>
      </c>
      <c r="S60" s="190" t="s">
        <v>807</v>
      </c>
    </row>
    <row r="61" spans="2:19" x14ac:dyDescent="0.25">
      <c r="B61" s="190" t="s">
        <v>18</v>
      </c>
      <c r="C61" s="190" t="s">
        <v>808</v>
      </c>
      <c r="D61" s="190" t="s">
        <v>806</v>
      </c>
      <c r="E61" s="190">
        <v>0.51</v>
      </c>
      <c r="F61" s="190" t="s">
        <v>255</v>
      </c>
      <c r="G61" s="190" t="s">
        <v>255</v>
      </c>
      <c r="H61" s="190" t="s">
        <v>253</v>
      </c>
      <c r="I61" s="190" t="s">
        <v>254</v>
      </c>
      <c r="J61" s="190" t="s">
        <v>254</v>
      </c>
      <c r="K61" s="190" t="s">
        <v>254</v>
      </c>
      <c r="L61" s="190" t="s">
        <v>254</v>
      </c>
      <c r="M61" s="190" t="s">
        <v>253</v>
      </c>
      <c r="N61" s="190" t="s">
        <v>253</v>
      </c>
      <c r="O61" s="190" t="s">
        <v>254</v>
      </c>
      <c r="P61" s="190" t="s">
        <v>254</v>
      </c>
      <c r="Q61" s="190" t="s">
        <v>253</v>
      </c>
      <c r="R61" s="190" t="s">
        <v>253</v>
      </c>
      <c r="S61" s="190"/>
    </row>
    <row r="62" spans="2:19" x14ac:dyDescent="0.25">
      <c r="B62" s="190" t="s">
        <v>22</v>
      </c>
      <c r="C62" s="190" t="s">
        <v>809</v>
      </c>
      <c r="D62" s="190" t="s">
        <v>567</v>
      </c>
      <c r="E62" s="190">
        <v>1</v>
      </c>
      <c r="F62" s="190" t="s">
        <v>255</v>
      </c>
      <c r="G62" s="190" t="s">
        <v>255</v>
      </c>
      <c r="H62" s="190" t="s">
        <v>253</v>
      </c>
      <c r="I62" s="190" t="s">
        <v>253</v>
      </c>
      <c r="J62" s="190" t="s">
        <v>254</v>
      </c>
      <c r="K62" s="190" t="s">
        <v>254</v>
      </c>
      <c r="L62" s="190" t="s">
        <v>254</v>
      </c>
      <c r="M62" s="190" t="s">
        <v>254</v>
      </c>
      <c r="N62" s="190" t="s">
        <v>254</v>
      </c>
      <c r="O62" s="190" t="s">
        <v>254</v>
      </c>
      <c r="P62" s="190" t="s">
        <v>254</v>
      </c>
      <c r="Q62" s="190" t="s">
        <v>253</v>
      </c>
      <c r="R62" s="190" t="s">
        <v>253</v>
      </c>
      <c r="S62" s="190" t="s">
        <v>810</v>
      </c>
    </row>
    <row r="63" spans="2:19" x14ac:dyDescent="0.25">
      <c r="B63" s="190" t="s">
        <v>23</v>
      </c>
      <c r="C63" s="190" t="s">
        <v>305</v>
      </c>
      <c r="D63" s="190" t="s">
        <v>811</v>
      </c>
      <c r="E63" s="190">
        <v>1</v>
      </c>
      <c r="F63" s="190" t="s">
        <v>255</v>
      </c>
      <c r="G63" s="190" t="s">
        <v>255</v>
      </c>
      <c r="H63" s="190" t="s">
        <v>253</v>
      </c>
      <c r="I63" s="190" t="s">
        <v>254</v>
      </c>
      <c r="J63" s="190" t="s">
        <v>254</v>
      </c>
      <c r="K63" s="190" t="s">
        <v>254</v>
      </c>
      <c r="L63" s="190" t="s">
        <v>253</v>
      </c>
      <c r="M63" s="190" t="s">
        <v>254</v>
      </c>
      <c r="N63" s="190" t="s">
        <v>254</v>
      </c>
      <c r="O63" s="190" t="s">
        <v>254</v>
      </c>
      <c r="P63" s="190" t="s">
        <v>254</v>
      </c>
      <c r="Q63" s="190" t="s">
        <v>254</v>
      </c>
      <c r="R63" s="190" t="s">
        <v>254</v>
      </c>
      <c r="S63" s="190" t="s">
        <v>812</v>
      </c>
    </row>
    <row r="64" spans="2:19" x14ac:dyDescent="0.25">
      <c r="B64" s="190" t="s">
        <v>23</v>
      </c>
      <c r="C64" s="190" t="s">
        <v>813</v>
      </c>
      <c r="D64" s="190" t="s">
        <v>811</v>
      </c>
      <c r="E64" s="190">
        <v>1</v>
      </c>
      <c r="F64" s="190" t="s">
        <v>255</v>
      </c>
      <c r="G64" s="190" t="s">
        <v>255</v>
      </c>
      <c r="H64" s="190" t="s">
        <v>253</v>
      </c>
      <c r="I64" s="190" t="s">
        <v>254</v>
      </c>
      <c r="J64" s="190" t="s">
        <v>254</v>
      </c>
      <c r="K64" s="190" t="s">
        <v>254</v>
      </c>
      <c r="L64" s="190" t="s">
        <v>254</v>
      </c>
      <c r="M64" s="190" t="s">
        <v>254</v>
      </c>
      <c r="N64" s="190" t="s">
        <v>254</v>
      </c>
      <c r="O64" s="190" t="s">
        <v>254</v>
      </c>
      <c r="P64" s="190" t="s">
        <v>254</v>
      </c>
      <c r="Q64" s="190" t="s">
        <v>254</v>
      </c>
      <c r="R64" s="190" t="s">
        <v>254</v>
      </c>
      <c r="S64" s="190"/>
    </row>
    <row r="65" spans="2:19" x14ac:dyDescent="0.25">
      <c r="B65" s="190" t="s">
        <v>23</v>
      </c>
      <c r="C65" s="190" t="s">
        <v>814</v>
      </c>
      <c r="D65" s="190" t="s">
        <v>811</v>
      </c>
      <c r="E65" s="190">
        <v>1</v>
      </c>
      <c r="F65" s="190" t="s">
        <v>255</v>
      </c>
      <c r="G65" s="190" t="s">
        <v>255</v>
      </c>
      <c r="H65" s="190" t="s">
        <v>253</v>
      </c>
      <c r="I65" s="190" t="s">
        <v>254</v>
      </c>
      <c r="J65" s="190" t="s">
        <v>254</v>
      </c>
      <c r="K65" s="190" t="s">
        <v>254</v>
      </c>
      <c r="L65" s="190" t="s">
        <v>254</v>
      </c>
      <c r="M65" s="190" t="s">
        <v>254</v>
      </c>
      <c r="N65" s="190" t="s">
        <v>254</v>
      </c>
      <c r="O65" s="190" t="s">
        <v>254</v>
      </c>
      <c r="P65" s="190" t="s">
        <v>254</v>
      </c>
      <c r="Q65" s="190" t="s">
        <v>254</v>
      </c>
      <c r="R65" s="190" t="s">
        <v>254</v>
      </c>
      <c r="S65" s="190"/>
    </row>
    <row r="66" spans="2:19" x14ac:dyDescent="0.25">
      <c r="B66" s="190" t="s">
        <v>23</v>
      </c>
      <c r="C66" s="190" t="s">
        <v>656</v>
      </c>
      <c r="D66" s="190" t="s">
        <v>811</v>
      </c>
      <c r="E66" s="190">
        <v>1</v>
      </c>
      <c r="F66" s="190" t="s">
        <v>346</v>
      </c>
      <c r="G66" s="190" t="s">
        <v>346</v>
      </c>
      <c r="H66" s="190" t="s">
        <v>253</v>
      </c>
      <c r="I66" s="190" t="s">
        <v>253</v>
      </c>
      <c r="J66" s="190" t="s">
        <v>254</v>
      </c>
      <c r="K66" s="190" t="s">
        <v>254</v>
      </c>
      <c r="L66" s="190" t="s">
        <v>254</v>
      </c>
      <c r="M66" s="190" t="s">
        <v>254</v>
      </c>
      <c r="N66" s="190" t="s">
        <v>254</v>
      </c>
      <c r="O66" s="190" t="s">
        <v>254</v>
      </c>
      <c r="P66" s="190" t="s">
        <v>254</v>
      </c>
      <c r="Q66" s="190" t="s">
        <v>254</v>
      </c>
      <c r="R66" s="190" t="s">
        <v>254</v>
      </c>
      <c r="S66" s="190"/>
    </row>
    <row r="67" spans="2:19" x14ac:dyDescent="0.25">
      <c r="B67" s="190" t="s">
        <v>23</v>
      </c>
      <c r="C67" s="190" t="s">
        <v>660</v>
      </c>
      <c r="D67" s="190" t="s">
        <v>811</v>
      </c>
      <c r="E67" s="190">
        <v>1</v>
      </c>
      <c r="F67" s="190" t="s">
        <v>346</v>
      </c>
      <c r="G67" s="190" t="s">
        <v>346</v>
      </c>
      <c r="H67" s="190" t="s">
        <v>254</v>
      </c>
      <c r="I67" s="190" t="s">
        <v>253</v>
      </c>
      <c r="J67" s="190" t="s">
        <v>254</v>
      </c>
      <c r="K67" s="190" t="s">
        <v>254</v>
      </c>
      <c r="L67" s="190" t="s">
        <v>254</v>
      </c>
      <c r="M67" s="190" t="s">
        <v>254</v>
      </c>
      <c r="N67" s="190" t="s">
        <v>254</v>
      </c>
      <c r="O67" s="190" t="s">
        <v>254</v>
      </c>
      <c r="P67" s="190" t="s">
        <v>254</v>
      </c>
      <c r="Q67" s="190" t="s">
        <v>254</v>
      </c>
      <c r="R67" s="190" t="s">
        <v>254</v>
      </c>
      <c r="S67" s="190"/>
    </row>
    <row r="68" spans="2:19" x14ac:dyDescent="0.25">
      <c r="B68" s="190" t="s">
        <v>23</v>
      </c>
      <c r="C68" s="190" t="s">
        <v>670</v>
      </c>
      <c r="D68" s="190" t="s">
        <v>811</v>
      </c>
      <c r="E68" s="190">
        <v>0.7</v>
      </c>
      <c r="F68" s="190" t="s">
        <v>346</v>
      </c>
      <c r="G68" s="190" t="s">
        <v>346</v>
      </c>
      <c r="H68" s="190" t="s">
        <v>253</v>
      </c>
      <c r="I68" s="190" t="s">
        <v>254</v>
      </c>
      <c r="J68" s="190" t="s">
        <v>254</v>
      </c>
      <c r="K68" s="190" t="s">
        <v>254</v>
      </c>
      <c r="L68" s="190" t="s">
        <v>254</v>
      </c>
      <c r="M68" s="190" t="s">
        <v>254</v>
      </c>
      <c r="N68" s="190" t="s">
        <v>254</v>
      </c>
      <c r="O68" s="190" t="s">
        <v>254</v>
      </c>
      <c r="P68" s="190" t="s">
        <v>254</v>
      </c>
      <c r="Q68" s="190" t="s">
        <v>254</v>
      </c>
      <c r="R68" s="190" t="s">
        <v>254</v>
      </c>
      <c r="S68" s="190"/>
    </row>
    <row r="69" spans="2:19" x14ac:dyDescent="0.25">
      <c r="B69" s="190" t="s">
        <v>24</v>
      </c>
      <c r="C69" s="190" t="s">
        <v>632</v>
      </c>
      <c r="D69" s="190" t="s">
        <v>579</v>
      </c>
      <c r="E69" s="190">
        <v>1</v>
      </c>
      <c r="F69" s="190" t="s">
        <v>476</v>
      </c>
      <c r="G69" s="190" t="s">
        <v>476</v>
      </c>
      <c r="H69" s="190" t="s">
        <v>253</v>
      </c>
      <c r="I69" s="190" t="s">
        <v>253</v>
      </c>
      <c r="J69" s="190" t="s">
        <v>254</v>
      </c>
      <c r="K69" s="190" t="s">
        <v>254</v>
      </c>
      <c r="L69" s="190" t="s">
        <v>253</v>
      </c>
      <c r="M69" s="190" t="s">
        <v>254</v>
      </c>
      <c r="N69" s="190" t="s">
        <v>254</v>
      </c>
      <c r="O69" s="190" t="s">
        <v>254</v>
      </c>
      <c r="P69" s="190" t="s">
        <v>254</v>
      </c>
      <c r="Q69" s="190" t="s">
        <v>254</v>
      </c>
      <c r="R69" s="190" t="s">
        <v>254</v>
      </c>
      <c r="S69" s="190"/>
    </row>
    <row r="70" spans="2:19" x14ac:dyDescent="0.25">
      <c r="B70" s="190" t="s">
        <v>32</v>
      </c>
      <c r="C70" s="190" t="s">
        <v>815</v>
      </c>
      <c r="D70" s="190" t="s">
        <v>816</v>
      </c>
      <c r="E70" s="190">
        <v>1</v>
      </c>
      <c r="F70" s="190" t="s">
        <v>255</v>
      </c>
      <c r="G70" s="190" t="s">
        <v>255</v>
      </c>
      <c r="H70" s="190" t="s">
        <v>253</v>
      </c>
      <c r="I70" s="190" t="s">
        <v>254</v>
      </c>
      <c r="J70" s="190" t="s">
        <v>254</v>
      </c>
      <c r="K70" s="190" t="s">
        <v>254</v>
      </c>
      <c r="L70" s="190" t="s">
        <v>253</v>
      </c>
      <c r="M70" s="190" t="s">
        <v>254</v>
      </c>
      <c r="N70" s="190" t="s">
        <v>254</v>
      </c>
      <c r="O70" s="190" t="s">
        <v>254</v>
      </c>
      <c r="P70" s="190" t="s">
        <v>254</v>
      </c>
      <c r="Q70" s="190" t="s">
        <v>254</v>
      </c>
      <c r="R70" s="190" t="s">
        <v>254</v>
      </c>
      <c r="S70" s="190" t="s">
        <v>817</v>
      </c>
    </row>
    <row r="71" spans="2:19" x14ac:dyDescent="0.25">
      <c r="B71" s="190" t="s">
        <v>32</v>
      </c>
      <c r="C71" s="190" t="s">
        <v>818</v>
      </c>
      <c r="D71" s="190" t="s">
        <v>816</v>
      </c>
      <c r="E71" s="190">
        <v>0.5</v>
      </c>
      <c r="F71" s="190" t="s">
        <v>291</v>
      </c>
      <c r="G71" s="190" t="s">
        <v>310</v>
      </c>
      <c r="H71" s="190" t="s">
        <v>253</v>
      </c>
      <c r="I71" s="190" t="s">
        <v>254</v>
      </c>
      <c r="J71" s="190" t="s">
        <v>254</v>
      </c>
      <c r="K71" s="190" t="s">
        <v>254</v>
      </c>
      <c r="L71" s="190" t="s">
        <v>253</v>
      </c>
      <c r="M71" s="190" t="s">
        <v>254</v>
      </c>
      <c r="N71" s="190" t="s">
        <v>254</v>
      </c>
      <c r="O71" s="190" t="s">
        <v>254</v>
      </c>
      <c r="P71" s="190" t="s">
        <v>254</v>
      </c>
      <c r="Q71" s="190" t="s">
        <v>254</v>
      </c>
      <c r="R71" s="190" t="s">
        <v>254</v>
      </c>
      <c r="S71" s="190" t="s">
        <v>819</v>
      </c>
    </row>
    <row r="72" spans="2:19" x14ac:dyDescent="0.25">
      <c r="B72" s="190" t="s">
        <v>32</v>
      </c>
      <c r="C72" s="190" t="s">
        <v>820</v>
      </c>
      <c r="D72" s="190" t="s">
        <v>816</v>
      </c>
      <c r="E72" s="190">
        <v>0.5</v>
      </c>
      <c r="F72" s="190" t="s">
        <v>821</v>
      </c>
      <c r="G72" s="190" t="s">
        <v>310</v>
      </c>
      <c r="H72" s="190" t="s">
        <v>254</v>
      </c>
      <c r="I72" s="190" t="s">
        <v>254</v>
      </c>
      <c r="J72" s="190" t="s">
        <v>254</v>
      </c>
      <c r="K72" s="190" t="s">
        <v>254</v>
      </c>
      <c r="L72" s="190" t="s">
        <v>253</v>
      </c>
      <c r="M72" s="190" t="s">
        <v>254</v>
      </c>
      <c r="N72" s="190" t="s">
        <v>254</v>
      </c>
      <c r="O72" s="190" t="s">
        <v>254</v>
      </c>
      <c r="P72" s="190" t="s">
        <v>254</v>
      </c>
      <c r="Q72" s="190" t="s">
        <v>254</v>
      </c>
      <c r="R72" s="190" t="s">
        <v>254</v>
      </c>
      <c r="S72" s="190" t="s">
        <v>819</v>
      </c>
    </row>
    <row r="73" spans="2:19" x14ac:dyDescent="0.25">
      <c r="B73" s="190" t="s">
        <v>32</v>
      </c>
      <c r="C73" s="190" t="s">
        <v>801</v>
      </c>
      <c r="D73" s="190" t="s">
        <v>816</v>
      </c>
      <c r="E73" s="190">
        <v>0.26</v>
      </c>
      <c r="F73" s="190" t="s">
        <v>285</v>
      </c>
      <c r="G73" s="190" t="s">
        <v>285</v>
      </c>
      <c r="H73" s="190" t="s">
        <v>254</v>
      </c>
      <c r="I73" s="190" t="s">
        <v>254</v>
      </c>
      <c r="J73" s="190" t="s">
        <v>254</v>
      </c>
      <c r="K73" s="190" t="s">
        <v>254</v>
      </c>
      <c r="L73" s="190" t="s">
        <v>253</v>
      </c>
      <c r="M73" s="190" t="s">
        <v>254</v>
      </c>
      <c r="N73" s="190" t="s">
        <v>254</v>
      </c>
      <c r="O73" s="190" t="s">
        <v>254</v>
      </c>
      <c r="P73" s="190" t="s">
        <v>254</v>
      </c>
      <c r="Q73" s="190" t="s">
        <v>254</v>
      </c>
      <c r="R73" s="190" t="s">
        <v>254</v>
      </c>
      <c r="S73" s="190" t="s">
        <v>822</v>
      </c>
    </row>
    <row r="74" spans="2:19" x14ac:dyDescent="0.25">
      <c r="B74" s="190" t="s">
        <v>8</v>
      </c>
      <c r="C74" s="190" t="s">
        <v>823</v>
      </c>
      <c r="D74" s="190" t="s">
        <v>509</v>
      </c>
      <c r="E74" s="190">
        <v>0.4</v>
      </c>
      <c r="F74" s="190" t="s">
        <v>500</v>
      </c>
      <c r="G74" s="190" t="s">
        <v>285</v>
      </c>
      <c r="H74" s="190" t="s">
        <v>254</v>
      </c>
      <c r="I74" s="190" t="s">
        <v>254</v>
      </c>
      <c r="J74" s="190" t="s">
        <v>254</v>
      </c>
      <c r="K74" s="190" t="s">
        <v>254</v>
      </c>
      <c r="L74" s="190" t="s">
        <v>253</v>
      </c>
      <c r="M74" s="190" t="s">
        <v>254</v>
      </c>
      <c r="N74" s="190" t="s">
        <v>254</v>
      </c>
      <c r="O74" s="190" t="s">
        <v>254</v>
      </c>
      <c r="P74" s="190" t="s">
        <v>254</v>
      </c>
      <c r="Q74" s="190" t="s">
        <v>253</v>
      </c>
      <c r="R74" s="190" t="s">
        <v>254</v>
      </c>
      <c r="S74" s="190" t="s">
        <v>824</v>
      </c>
    </row>
    <row r="75" spans="2:19" x14ac:dyDescent="0.25">
      <c r="B75" s="190" t="s">
        <v>8</v>
      </c>
      <c r="C75" s="190" t="s">
        <v>823</v>
      </c>
      <c r="D75" s="190" t="s">
        <v>509</v>
      </c>
      <c r="E75" s="190">
        <v>0.4</v>
      </c>
      <c r="F75" s="190" t="s">
        <v>500</v>
      </c>
      <c r="G75" s="190" t="s">
        <v>255</v>
      </c>
      <c r="H75" s="190" t="s">
        <v>254</v>
      </c>
      <c r="I75" s="190" t="s">
        <v>254</v>
      </c>
      <c r="J75" s="190" t="s">
        <v>254</v>
      </c>
      <c r="K75" s="190" t="s">
        <v>254</v>
      </c>
      <c r="L75" s="190" t="s">
        <v>253</v>
      </c>
      <c r="M75" s="190" t="s">
        <v>254</v>
      </c>
      <c r="N75" s="190" t="s">
        <v>254</v>
      </c>
      <c r="O75" s="190" t="s">
        <v>254</v>
      </c>
      <c r="P75" s="190" t="s">
        <v>254</v>
      </c>
      <c r="Q75" s="190" t="s">
        <v>253</v>
      </c>
      <c r="R75" s="190" t="s">
        <v>254</v>
      </c>
      <c r="S75" s="190" t="s">
        <v>789</v>
      </c>
    </row>
    <row r="76" spans="2:19" x14ac:dyDescent="0.25">
      <c r="B76" s="190" t="s">
        <v>8</v>
      </c>
      <c r="C76" s="190" t="s">
        <v>823</v>
      </c>
      <c r="D76" s="190" t="s">
        <v>509</v>
      </c>
      <c r="E76" s="190">
        <v>0.4</v>
      </c>
      <c r="F76" s="190" t="s">
        <v>500</v>
      </c>
      <c r="G76" s="190" t="s">
        <v>306</v>
      </c>
      <c r="H76" s="190" t="s">
        <v>254</v>
      </c>
      <c r="I76" s="190" t="s">
        <v>254</v>
      </c>
      <c r="J76" s="190" t="s">
        <v>254</v>
      </c>
      <c r="K76" s="190" t="s">
        <v>254</v>
      </c>
      <c r="L76" s="190" t="s">
        <v>253</v>
      </c>
      <c r="M76" s="190" t="s">
        <v>254</v>
      </c>
      <c r="N76" s="190" t="s">
        <v>254</v>
      </c>
      <c r="O76" s="190" t="s">
        <v>254</v>
      </c>
      <c r="P76" s="190" t="s">
        <v>254</v>
      </c>
      <c r="Q76" s="190" t="s">
        <v>253</v>
      </c>
      <c r="R76" s="190" t="s">
        <v>254</v>
      </c>
      <c r="S76" s="190" t="s">
        <v>789</v>
      </c>
    </row>
    <row r="77" spans="2:19" x14ac:dyDescent="0.25">
      <c r="B77" s="190" t="s">
        <v>8</v>
      </c>
      <c r="C77" s="190" t="s">
        <v>676</v>
      </c>
      <c r="D77" s="190" t="s">
        <v>509</v>
      </c>
      <c r="E77" s="190">
        <v>0.05</v>
      </c>
      <c r="F77" s="190" t="s">
        <v>346</v>
      </c>
      <c r="G77" s="190" t="s">
        <v>346</v>
      </c>
      <c r="H77" s="190" t="s">
        <v>254</v>
      </c>
      <c r="I77" s="190" t="s">
        <v>254</v>
      </c>
      <c r="J77" s="190" t="s">
        <v>254</v>
      </c>
      <c r="K77" s="190" t="s">
        <v>253</v>
      </c>
      <c r="L77" s="190" t="s">
        <v>253</v>
      </c>
      <c r="M77" s="190" t="s">
        <v>254</v>
      </c>
      <c r="N77" s="190" t="s">
        <v>254</v>
      </c>
      <c r="O77" s="190" t="s">
        <v>254</v>
      </c>
      <c r="P77" s="190" t="s">
        <v>254</v>
      </c>
      <c r="Q77" s="190" t="s">
        <v>253</v>
      </c>
      <c r="R77" s="190" t="s">
        <v>254</v>
      </c>
      <c r="S77" s="190"/>
    </row>
    <row r="78" spans="2:19" x14ac:dyDescent="0.25">
      <c r="B78" s="190" t="s">
        <v>8</v>
      </c>
      <c r="C78" s="190" t="s">
        <v>676</v>
      </c>
      <c r="D78" s="190" t="s">
        <v>509</v>
      </c>
      <c r="E78" s="190">
        <v>0.05</v>
      </c>
      <c r="F78" s="190" t="s">
        <v>346</v>
      </c>
      <c r="G78" s="190" t="s">
        <v>285</v>
      </c>
      <c r="H78" s="190" t="s">
        <v>254</v>
      </c>
      <c r="I78" s="190" t="s">
        <v>254</v>
      </c>
      <c r="J78" s="190" t="s">
        <v>254</v>
      </c>
      <c r="K78" s="190" t="s">
        <v>253</v>
      </c>
      <c r="L78" s="190" t="s">
        <v>253</v>
      </c>
      <c r="M78" s="190" t="s">
        <v>254</v>
      </c>
      <c r="N78" s="190" t="s">
        <v>254</v>
      </c>
      <c r="O78" s="190" t="s">
        <v>254</v>
      </c>
      <c r="P78" s="190" t="s">
        <v>254</v>
      </c>
      <c r="Q78" s="190" t="s">
        <v>253</v>
      </c>
      <c r="R78" s="190" t="s">
        <v>254</v>
      </c>
      <c r="S78" s="190"/>
    </row>
  </sheetData>
  <autoFilter ref="B6:S78" xr:uid="{8279616D-1E6B-4FFD-842C-79169C79D6A9}"/>
  <mergeCells count="7">
    <mergeCell ref="Q5:R5"/>
    <mergeCell ref="S5:S6"/>
    <mergeCell ref="B6:B7"/>
    <mergeCell ref="B5:E5"/>
    <mergeCell ref="F5:G5"/>
    <mergeCell ref="H5:L5"/>
    <mergeCell ref="M5: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Details</vt:lpstr>
      <vt:lpstr>Report</vt:lpstr>
      <vt:lpstr>Working document</vt:lpstr>
      <vt:lpstr>Focus_Chapter 7_Regional I</vt:lpstr>
      <vt:lpstr>Focus_Chapter 7_Regional II</vt:lpstr>
      <vt:lpstr>Focus_Chapter 7_LongDistance I</vt:lpstr>
      <vt:lpstr>Focus_Chapter 7_LongDistance II</vt:lpstr>
      <vt:lpstr>Focus_Chapter8_Table1</vt:lpstr>
      <vt:lpstr>Focus_Chapter8_Table2</vt:lpstr>
      <vt:lpstr>Details!_Toc501034278</vt:lpstr>
      <vt:lpstr>Details!_Toc501639855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Gonçalves</dc:creator>
  <cp:lastModifiedBy>Teresa_AMT</cp:lastModifiedBy>
  <cp:lastPrinted>2019-02-27T09:58:14Z</cp:lastPrinted>
  <dcterms:created xsi:type="dcterms:W3CDTF">2018-01-25T17:49:51Z</dcterms:created>
  <dcterms:modified xsi:type="dcterms:W3CDTF">2019-04-05T08:58:21Z</dcterms:modified>
</cp:coreProperties>
</file>